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760" windowHeight="4470" activeTab="0"/>
  </bookViews>
  <sheets>
    <sheet name="General" sheetId="1" r:id="rId1"/>
    <sheet name="Tipologias" sheetId="2" r:id="rId2"/>
    <sheet name="Estadisticas avance" sheetId="3" r:id="rId3"/>
  </sheets>
  <definedNames/>
  <calcPr fullCalcOnLoad="1"/>
</workbook>
</file>

<file path=xl/comments3.xml><?xml version="1.0" encoding="utf-8"?>
<comments xmlns="http://schemas.openxmlformats.org/spreadsheetml/2006/main">
  <authors>
    <author>yvaldeblanquez</author>
    <author>JaimePinilla</author>
  </authors>
  <commentList>
    <comment ref="C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D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E7" authorId="0">
      <text>
        <r>
          <rPr>
            <b/>
            <sz val="9"/>
            <rFont val="Tahoma"/>
            <family val="2"/>
          </rPr>
          <t>La Secretaría de educación de Yopal inició con la implementación del SAC desde el 1 de diciembre de 2011</t>
        </r>
      </text>
    </comment>
    <comment ref="F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G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Inició con uso del SAC Soledad
</t>
        </r>
      </text>
    </comment>
    <comment ref="K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Cundinamarca
</t>
        </r>
      </text>
    </comment>
    <comment ref="L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Amazonas
</t>
        </r>
      </text>
    </comment>
  </commentList>
</comments>
</file>

<file path=xl/sharedStrings.xml><?xml version="1.0" encoding="utf-8"?>
<sst xmlns="http://schemas.openxmlformats.org/spreadsheetml/2006/main" count="288" uniqueCount="158">
  <si>
    <t>Cesar</t>
  </si>
  <si>
    <t>Maicao</t>
  </si>
  <si>
    <t>Bucaramanga</t>
  </si>
  <si>
    <t>Sogamoso</t>
  </si>
  <si>
    <t>Bello</t>
  </si>
  <si>
    <t>Oportunidad en la respuesta</t>
  </si>
  <si>
    <t>Putumayo</t>
  </si>
  <si>
    <t>Cartago</t>
  </si>
  <si>
    <t>Atlantico</t>
  </si>
  <si>
    <t>Villavicencio</t>
  </si>
  <si>
    <t>Soacha</t>
  </si>
  <si>
    <t>Florencia</t>
  </si>
  <si>
    <t>Barranquilla</t>
  </si>
  <si>
    <t>Armenia</t>
  </si>
  <si>
    <t>Valledupar</t>
  </si>
  <si>
    <t>Caldas</t>
  </si>
  <si>
    <t>Norte de Santander</t>
  </si>
  <si>
    <t>Envigado</t>
  </si>
  <si>
    <t>Vichada</t>
  </si>
  <si>
    <t>Sincelejo</t>
  </si>
  <si>
    <t>Magdalena</t>
  </si>
  <si>
    <t>Cali</t>
  </si>
  <si>
    <t>Puntaje</t>
  </si>
  <si>
    <t>Uribia</t>
  </si>
  <si>
    <t>Lorica</t>
  </si>
  <si>
    <t>Monteria</t>
  </si>
  <si>
    <t>Casanare</t>
  </si>
  <si>
    <t>Tunja</t>
  </si>
  <si>
    <t>Antioquia</t>
  </si>
  <si>
    <t>Manizales</t>
  </si>
  <si>
    <t>Dosquebradas</t>
  </si>
  <si>
    <t>Floridablanca</t>
  </si>
  <si>
    <t>Pereira</t>
  </si>
  <si>
    <t>Tolima</t>
  </si>
  <si>
    <t>Cauca</t>
  </si>
  <si>
    <t>Caqueta</t>
  </si>
  <si>
    <t>Bolivar</t>
  </si>
  <si>
    <t>Facatativa</t>
  </si>
  <si>
    <t>Duitama</t>
  </si>
  <si>
    <t>Huila</t>
  </si>
  <si>
    <t>Cartagena</t>
  </si>
  <si>
    <t>Tumaco</t>
  </si>
  <si>
    <t>Riohacha</t>
  </si>
  <si>
    <t>Buenaventura</t>
  </si>
  <si>
    <t>Meta</t>
  </si>
  <si>
    <t>Neiva</t>
  </si>
  <si>
    <t>Sucre</t>
  </si>
  <si>
    <t>Girardot</t>
  </si>
  <si>
    <t>Pasto</t>
  </si>
  <si>
    <t>Barrancabermeja</t>
  </si>
  <si>
    <t>Guaviare</t>
  </si>
  <si>
    <t>Arauca</t>
  </si>
  <si>
    <t>Cordoba</t>
  </si>
  <si>
    <t>Apartado</t>
  </si>
  <si>
    <t>Mosquera</t>
  </si>
  <si>
    <t>Rionegro</t>
  </si>
  <si>
    <t>Ipiales</t>
  </si>
  <si>
    <t>Pitalito</t>
  </si>
  <si>
    <t>Turbo</t>
  </si>
  <si>
    <t>Guajira</t>
  </si>
  <si>
    <t>Piedecuesta</t>
  </si>
  <si>
    <t>No. Req Esperados</t>
  </si>
  <si>
    <t>Santa Marta</t>
  </si>
  <si>
    <t>ALTO</t>
  </si>
  <si>
    <t>MEDIO</t>
  </si>
  <si>
    <t>BAJO</t>
  </si>
  <si>
    <t>AÑO</t>
  </si>
  <si>
    <t>MES</t>
  </si>
  <si>
    <t>% SE en nivel Alto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</si>
  <si>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</si>
  <si>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</si>
  <si>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</si>
  <si>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</si>
  <si>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</si>
  <si>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</si>
  <si>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</si>
  <si>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</si>
  <si>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</si>
  <si>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</si>
  <si>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</si>
  <si>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</si>
  <si>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No. Req Radicados</t>
  </si>
  <si>
    <t>Sabaneta</t>
  </si>
  <si>
    <t>Chocó</t>
  </si>
  <si>
    <t>Quindío</t>
  </si>
  <si>
    <t>Popayán</t>
  </si>
  <si>
    <t>Ibagué</t>
  </si>
  <si>
    <t>Yopal</t>
  </si>
  <si>
    <t>Palmira</t>
  </si>
  <si>
    <t>Soledad</t>
  </si>
  <si>
    <t>Buga</t>
  </si>
  <si>
    <t>Boyacá</t>
  </si>
  <si>
    <t>Cundinamarca</t>
  </si>
  <si>
    <t xml:space="preserve"> </t>
  </si>
  <si>
    <t>ULTIMO TRIMESTRE 2011</t>
  </si>
  <si>
    <t>AÑO 2012</t>
  </si>
  <si>
    <t xml:space="preserve">Octubre 2011 </t>
  </si>
  <si>
    <t xml:space="preserve">Noviembre 2011 </t>
  </si>
  <si>
    <t xml:space="preserve">Diciembre 2011 </t>
  </si>
  <si>
    <t>Enero 2012</t>
  </si>
  <si>
    <t>Febrero 2012</t>
  </si>
  <si>
    <t>Marzo 2012</t>
  </si>
  <si>
    <t xml:space="preserve">Abril 2012 </t>
  </si>
  <si>
    <t>Mayo 2012</t>
  </si>
  <si>
    <t>Junio 2012</t>
  </si>
  <si>
    <t xml:space="preserve">Julio 2012 </t>
  </si>
  <si>
    <t xml:space="preserve">Agosto 2012 </t>
  </si>
  <si>
    <t>Septiembre 2012</t>
  </si>
  <si>
    <t>Octubre 2012</t>
  </si>
  <si>
    <t>Noviembre 2012</t>
  </si>
  <si>
    <t>Diciembre 2012</t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</si>
  <si>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</si>
  <si>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</si>
  <si>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</si>
  <si>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>Total Secretarías de Educación implementando SAC</t>
  </si>
  <si>
    <t>% de Secretarías en nivel alto</t>
  </si>
  <si>
    <t>Porcentaje de cumplimiento de la  meta</t>
  </si>
  <si>
    <t xml:space="preserve">
</t>
  </si>
  <si>
    <t>Itagüí</t>
  </si>
  <si>
    <t>Magangué</t>
  </si>
  <si>
    <t>Vaupés</t>
  </si>
  <si>
    <t>Quibdó</t>
  </si>
  <si>
    <t>Girón</t>
  </si>
  <si>
    <t>Chía</t>
  </si>
  <si>
    <t>Tuluá</t>
  </si>
  <si>
    <t>Jamundí</t>
  </si>
  <si>
    <t>Sahagún</t>
  </si>
  <si>
    <t>Fusagasugá</t>
  </si>
  <si>
    <t>Ciénaga</t>
  </si>
  <si>
    <t>Guainía</t>
  </si>
  <si>
    <t>San Andrés</t>
  </si>
  <si>
    <t>Zipaquirá</t>
  </si>
  <si>
    <t>Amazonas</t>
  </si>
  <si>
    <t>Nariño</t>
  </si>
  <si>
    <t>Risaralda</t>
  </si>
  <si>
    <t>Cúcuta</t>
  </si>
  <si>
    <t>Valle del Cauca</t>
  </si>
  <si>
    <t>Noviembre</t>
  </si>
  <si>
    <t>RANKING NACIONAL</t>
  </si>
  <si>
    <t>NOVIEMBRE 2012</t>
  </si>
  <si>
    <t>Secretaría</t>
  </si>
  <si>
    <t>Puesto</t>
  </si>
  <si>
    <t>NortedeSantander</t>
  </si>
  <si>
    <t>SanAndrés</t>
  </si>
  <si>
    <t>SantaMarta</t>
  </si>
  <si>
    <t>ValledelCauca</t>
  </si>
  <si>
    <t>Octubre</t>
  </si>
  <si>
    <t>Septiembre</t>
  </si>
  <si>
    <t>Sistema de Atenciòn al Ciudadano - SAC</t>
  </si>
  <si>
    <t>Nivel</t>
  </si>
  <si>
    <t>Secretarías Tipología 1</t>
  </si>
  <si>
    <t>400 Requerimientos Mínimos</t>
  </si>
  <si>
    <t>Secretarías Tipología 2</t>
  </si>
  <si>
    <t>700 Requerimientos Mínimos</t>
  </si>
  <si>
    <t>1500 Requerimientos Mínimos</t>
  </si>
  <si>
    <t>Secretarías Tipología 3</t>
  </si>
  <si>
    <t>Secretarías Tipología 4</t>
  </si>
  <si>
    <t>1800 Requerimientos Mínimos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</si>
</sst>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#,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_);_(* \(#,##0.0\);_(* &quot;-&quot;??_);_(@_)"/>
    <numFmt numFmtId="180" formatCode="_(* #,##0_);_(* \(#,##0\);_(* &quot;-&quot;??_);_(@_)"/>
    <numFmt numFmtId="181" formatCode="[$-240A]dddd\,\ dd&quot; de &quot;mmmm&quot; de &quot;yyyy"/>
    <numFmt numFmtId="182" formatCode="[$-240A]hh:mm:ss\ AM/PM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9"/>
      <name val="Calibri"/>
      <family val="2"/>
    </font>
    <font>
      <b/>
      <sz val="36"/>
      <color indexed="9"/>
      <name val="Arial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22"/>
      <color indexed="9"/>
      <name val="Calibri"/>
      <family val="2"/>
    </font>
    <font>
      <sz val="20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22"/>
      <color theme="0"/>
      <name val="Calibri"/>
      <family val="2"/>
    </font>
    <font>
      <sz val="20"/>
      <color theme="0"/>
      <name val="Calibri"/>
      <family val="2"/>
    </font>
    <font>
      <b/>
      <sz val="36"/>
      <color theme="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9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justify" vertical="center" wrapText="1" readingOrder="1"/>
    </xf>
    <xf numFmtId="0" fontId="59" fillId="0" borderId="0" xfId="0" applyFont="1" applyFill="1" applyBorder="1" applyAlignment="1">
      <alignment horizontal="justify" vertical="center" wrapText="1" readingOrder="1"/>
    </xf>
    <xf numFmtId="0" fontId="59" fillId="0" borderId="0" xfId="0" applyFont="1" applyFill="1" applyBorder="1" applyAlignment="1">
      <alignment horizontal="center" vertical="center" wrapText="1" readingOrder="1"/>
    </xf>
    <xf numFmtId="3" fontId="59" fillId="0" borderId="0" xfId="0" applyNumberFormat="1" applyFont="1" applyFill="1" applyBorder="1" applyAlignment="1">
      <alignment horizontal="center" vertical="center" wrapText="1" readingOrder="1"/>
    </xf>
    <xf numFmtId="9" fontId="59" fillId="0" borderId="0" xfId="0" applyNumberFormat="1" applyFont="1" applyFill="1" applyBorder="1" applyAlignment="1">
      <alignment horizontal="center" vertical="center" wrapText="1" readingOrder="1"/>
    </xf>
    <xf numFmtId="10" fontId="59" fillId="0" borderId="0" xfId="0" applyNumberFormat="1" applyFont="1" applyFill="1" applyBorder="1" applyAlignment="1">
      <alignment horizontal="center" vertical="center" wrapText="1" readingOrder="1"/>
    </xf>
    <xf numFmtId="0" fontId="61" fillId="0" borderId="10" xfId="0" applyFont="1" applyBorder="1" applyAlignment="1">
      <alignment/>
    </xf>
    <xf numFmtId="0" fontId="58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10" fontId="63" fillId="0" borderId="12" xfId="0" applyNumberFormat="1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10" fontId="63" fillId="0" borderId="13" xfId="0" applyNumberFormat="1" applyFont="1" applyBorder="1" applyAlignment="1">
      <alignment horizontal="center" vertical="top" wrapText="1"/>
    </xf>
    <xf numFmtId="10" fontId="63" fillId="0" borderId="14" xfId="0" applyNumberFormat="1" applyFont="1" applyBorder="1" applyAlignment="1">
      <alignment horizontal="center" vertical="top" wrapText="1"/>
    </xf>
    <xf numFmtId="10" fontId="63" fillId="0" borderId="15" xfId="0" applyNumberFormat="1" applyFont="1" applyBorder="1" applyAlignment="1">
      <alignment horizontal="center" vertical="top" wrapText="1"/>
    </xf>
    <xf numFmtId="17" fontId="64" fillId="33" borderId="16" xfId="0" applyNumberFormat="1" applyFont="1" applyFill="1" applyBorder="1" applyAlignment="1" quotePrefix="1">
      <alignment horizontal="center" vertical="center" wrapText="1"/>
    </xf>
    <xf numFmtId="17" fontId="64" fillId="33" borderId="17" xfId="0" applyNumberFormat="1" applyFont="1" applyFill="1" applyBorder="1" applyAlignment="1" quotePrefix="1">
      <alignment horizontal="center" vertical="center" wrapText="1"/>
    </xf>
    <xf numFmtId="17" fontId="64" fillId="33" borderId="18" xfId="0" applyNumberFormat="1" applyFont="1" applyFill="1" applyBorder="1" applyAlignment="1" quotePrefix="1">
      <alignment horizontal="center" vertical="center" wrapText="1"/>
    </xf>
    <xf numFmtId="17" fontId="64" fillId="33" borderId="19" xfId="0" applyNumberFormat="1" applyFont="1" applyFill="1" applyBorder="1" applyAlignment="1" quotePrefix="1">
      <alignment horizontal="center" vertical="center"/>
    </xf>
    <xf numFmtId="17" fontId="64" fillId="33" borderId="10" xfId="0" applyNumberFormat="1" applyFont="1" applyFill="1" applyBorder="1" applyAlignment="1" quotePrefix="1">
      <alignment horizontal="center" vertical="center"/>
    </xf>
    <xf numFmtId="17" fontId="64" fillId="33" borderId="10" xfId="0" applyNumberFormat="1" applyFont="1" applyFill="1" applyBorder="1" applyAlignment="1" quotePrefix="1">
      <alignment horizontal="center" vertical="center" wrapText="1"/>
    </xf>
    <xf numFmtId="17" fontId="64" fillId="33" borderId="15" xfId="0" applyNumberFormat="1" applyFont="1" applyFill="1" applyBorder="1" applyAlignment="1" quotePrefix="1">
      <alignment horizontal="center" vertical="center" wrapText="1"/>
    </xf>
    <xf numFmtId="0" fontId="65" fillId="34" borderId="10" xfId="0" applyFont="1" applyFill="1" applyBorder="1" applyAlignment="1">
      <alignment horizontal="justify" vertical="center" wrapText="1"/>
    </xf>
    <xf numFmtId="0" fontId="66" fillId="0" borderId="19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justify" vertical="center" wrapText="1"/>
    </xf>
    <xf numFmtId="0" fontId="65" fillId="36" borderId="10" xfId="0" applyFont="1" applyFill="1" applyBorder="1" applyAlignment="1">
      <alignment horizontal="justify" vertical="center" wrapText="1"/>
    </xf>
    <xf numFmtId="0" fontId="61" fillId="0" borderId="10" xfId="0" applyFont="1" applyBorder="1" applyAlignment="1">
      <alignment horizontal="justify" vertical="center" wrapText="1"/>
    </xf>
    <xf numFmtId="0" fontId="67" fillId="0" borderId="1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10" fontId="67" fillId="0" borderId="20" xfId="68" applyNumberFormat="1" applyFont="1" applyBorder="1" applyAlignment="1">
      <alignment horizontal="center"/>
    </xf>
    <xf numFmtId="10" fontId="67" fillId="0" borderId="21" xfId="68" applyNumberFormat="1" applyFont="1" applyBorder="1" applyAlignment="1">
      <alignment horizontal="center"/>
    </xf>
    <xf numFmtId="10" fontId="67" fillId="0" borderId="22" xfId="68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8" fillId="0" borderId="0" xfId="0" applyFont="1" applyAlignment="1">
      <alignment/>
    </xf>
    <xf numFmtId="10" fontId="58" fillId="34" borderId="0" xfId="68" applyNumberFormat="1" applyFont="1" applyFill="1" applyAlignment="1">
      <alignment/>
    </xf>
    <xf numFmtId="0" fontId="0" fillId="0" borderId="0" xfId="0" applyAlignment="1">
      <alignment wrapText="1"/>
    </xf>
    <xf numFmtId="10" fontId="63" fillId="0" borderId="23" xfId="0" applyNumberFormat="1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2" fillId="0" borderId="25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0" fontId="62" fillId="0" borderId="27" xfId="0" applyFont="1" applyBorder="1" applyAlignment="1">
      <alignment horizontal="center" vertical="top" wrapText="1"/>
    </xf>
    <xf numFmtId="10" fontId="63" fillId="0" borderId="22" xfId="0" applyNumberFormat="1" applyFont="1" applyBorder="1" applyAlignment="1">
      <alignment horizontal="center" vertical="top" wrapText="1"/>
    </xf>
    <xf numFmtId="10" fontId="0" fillId="0" borderId="0" xfId="68" applyNumberFormat="1" applyFont="1" applyAlignment="1">
      <alignment/>
    </xf>
    <xf numFmtId="49" fontId="0" fillId="0" borderId="0" xfId="0" applyNumberFormat="1" applyAlignment="1">
      <alignment/>
    </xf>
    <xf numFmtId="49" fontId="44" fillId="37" borderId="0" xfId="0" applyNumberFormat="1" applyFont="1" applyFill="1" applyAlignment="1">
      <alignment/>
    </xf>
    <xf numFmtId="0" fontId="68" fillId="37" borderId="0" xfId="0" applyFont="1" applyFill="1" applyAlignment="1">
      <alignment/>
    </xf>
    <xf numFmtId="0" fontId="68" fillId="0" borderId="0" xfId="0" applyFont="1" applyFill="1" applyAlignment="1">
      <alignment/>
    </xf>
    <xf numFmtId="49" fontId="44" fillId="0" borderId="0" xfId="0" applyNumberFormat="1" applyFont="1" applyFill="1" applyAlignment="1">
      <alignment/>
    </xf>
    <xf numFmtId="0" fontId="44" fillId="37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9" fillId="37" borderId="0" xfId="0" applyFont="1" applyFill="1" applyAlignment="1">
      <alignment horizontal="center" vertical="center" textRotation="90"/>
    </xf>
    <xf numFmtId="0" fontId="58" fillId="35" borderId="0" xfId="0" applyFont="1" applyFill="1" applyAlignment="1">
      <alignment/>
    </xf>
    <xf numFmtId="0" fontId="58" fillId="36" borderId="0" xfId="0" applyFont="1" applyFill="1" applyAlignment="1">
      <alignment/>
    </xf>
    <xf numFmtId="0" fontId="70" fillId="0" borderId="0" xfId="0" applyFont="1" applyAlignment="1">
      <alignment/>
    </xf>
    <xf numFmtId="49" fontId="71" fillId="37" borderId="0" xfId="0" applyNumberFormat="1" applyFont="1" applyFill="1" applyAlignment="1">
      <alignment horizontal="center" vertical="center" textRotation="90"/>
    </xf>
    <xf numFmtId="0" fontId="0" fillId="37" borderId="0" xfId="0" applyFill="1" applyAlignment="1">
      <alignment/>
    </xf>
    <xf numFmtId="0" fontId="41" fillId="37" borderId="0" xfId="0" applyFont="1" applyFill="1" applyAlignment="1">
      <alignment horizontal="center"/>
    </xf>
    <xf numFmtId="0" fontId="72" fillId="37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0" fontId="0" fillId="0" borderId="0" xfId="68" applyNumberFormat="1" applyFont="1" applyFill="1" applyAlignment="1">
      <alignment horizontal="center" vertical="center"/>
    </xf>
    <xf numFmtId="0" fontId="58" fillId="38" borderId="0" xfId="0" applyFont="1" applyFill="1" applyAlignment="1">
      <alignment/>
    </xf>
    <xf numFmtId="10" fontId="0" fillId="0" borderId="0" xfId="68" applyNumberFormat="1" applyFont="1" applyAlignment="1">
      <alignment horizontal="center"/>
    </xf>
    <xf numFmtId="0" fontId="41" fillId="0" borderId="0" xfId="0" applyFont="1" applyFill="1" applyAlignment="1">
      <alignment horizontal="center"/>
    </xf>
    <xf numFmtId="0" fontId="58" fillId="39" borderId="0" xfId="0" applyFont="1" applyFill="1" applyAlignment="1">
      <alignment textRotation="90"/>
    </xf>
    <xf numFmtId="0" fontId="58" fillId="39" borderId="0" xfId="0" applyFont="1" applyFill="1" applyAlignment="1">
      <alignment horizontal="center" vertical="center" wrapText="1"/>
    </xf>
    <xf numFmtId="10" fontId="58" fillId="39" borderId="0" xfId="68" applyNumberFormat="1" applyFont="1" applyFill="1" applyAlignment="1">
      <alignment horizontal="center" vertical="center" wrapText="1"/>
    </xf>
    <xf numFmtId="0" fontId="58" fillId="35" borderId="0" xfId="0" applyFont="1" applyFill="1" applyAlignment="1">
      <alignment horizontal="center"/>
    </xf>
    <xf numFmtId="0" fontId="58" fillId="38" borderId="0" xfId="0" applyFont="1" applyFill="1" applyAlignment="1">
      <alignment horizontal="center"/>
    </xf>
    <xf numFmtId="0" fontId="58" fillId="36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10" fontId="58" fillId="0" borderId="0" xfId="68" applyNumberFormat="1" applyFont="1" applyFill="1" applyAlignment="1">
      <alignment horizontal="center" vertical="center" wrapText="1"/>
    </xf>
    <xf numFmtId="0" fontId="58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49" fontId="74" fillId="37" borderId="0" xfId="0" applyNumberFormat="1" applyFont="1" applyFill="1" applyAlignment="1">
      <alignment horizontal="center" vertical="center" textRotation="90"/>
    </xf>
    <xf numFmtId="0" fontId="44" fillId="37" borderId="0" xfId="0" applyFont="1" applyFill="1" applyAlignment="1">
      <alignment horizontal="center" vertical="center" textRotation="90" wrapText="1"/>
    </xf>
    <xf numFmtId="0" fontId="44" fillId="37" borderId="0" xfId="0" applyFont="1" applyFill="1" applyAlignment="1">
      <alignment horizontal="center" vertical="center" textRotation="90"/>
    </xf>
    <xf numFmtId="49" fontId="44" fillId="37" borderId="0" xfId="0" applyNumberFormat="1" applyFont="1" applyFill="1" applyAlignment="1">
      <alignment horizontal="center"/>
    </xf>
    <xf numFmtId="0" fontId="72" fillId="37" borderId="0" xfId="0" applyFont="1" applyFill="1" applyAlignment="1">
      <alignment horizontal="center"/>
    </xf>
    <xf numFmtId="0" fontId="73" fillId="37" borderId="0" xfId="0" applyFont="1" applyFill="1" applyAlignment="1">
      <alignment horizontal="center"/>
    </xf>
    <xf numFmtId="0" fontId="41" fillId="37" borderId="0" xfId="0" applyFont="1" applyFill="1" applyAlignment="1">
      <alignment horizontal="center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5" xfId="0" applyFont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rmal 25" xfId="55"/>
    <cellStyle name="Normal 3" xfId="56"/>
    <cellStyle name="Normal 30" xfId="57"/>
    <cellStyle name="Normal 4" xfId="58"/>
    <cellStyle name="Normal 5" xfId="59"/>
    <cellStyle name="Normal 50" xfId="60"/>
    <cellStyle name="Normal 51" xfId="61"/>
    <cellStyle name="Normal 52" xfId="62"/>
    <cellStyle name="Normal 53" xfId="63"/>
    <cellStyle name="Normal 54" xfId="64"/>
    <cellStyle name="Normal 55" xfId="65"/>
    <cellStyle name="Normal 6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3"/>
          <c:w val="0.869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avance'!$D$17</c:f>
              <c:strCache>
                <c:ptCount val="1"/>
                <c:pt idx="0">
                  <c:v>MES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'Estadisticas avance'!$D$18:$D$47</c:f>
              <c:strCache/>
            </c:strRef>
          </c:cat>
          <c:val>
            <c:numRef>
              <c:f>'Estadisticas avance'!$D$18:$D$46</c:f>
              <c:numCache/>
            </c:numRef>
          </c:val>
          <c:smooth val="0"/>
        </c:ser>
        <c:ser>
          <c:idx val="1"/>
          <c:order val="1"/>
          <c:tx>
            <c:strRef>
              <c:f>'Estadisticas avance'!$E$17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'Estadisticas avance'!$E$19:$E$46</c:f>
              <c:numCache/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4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98"/>
          <c:w val="0.109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025"/>
          <c:w val="0.87425"/>
          <c:h val="0.86225"/>
        </c:manualLayout>
      </c:layout>
      <c:lineChart>
        <c:grouping val="standard"/>
        <c:varyColors val="0"/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0610"/>
        <c:crosses val="autoZero"/>
        <c:auto val="1"/>
        <c:lblOffset val="100"/>
        <c:tickLblSkip val="1"/>
        <c:noMultiLvlLbl val="0"/>
      </c:catAx>
      <c:valAx>
        <c:axId val="31030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00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895"/>
          <c:w val="0.017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22</xdr:row>
      <xdr:rowOff>66675</xdr:rowOff>
    </xdr:from>
    <xdr:to>
      <xdr:col>16</xdr:col>
      <xdr:colOff>304800</xdr:colOff>
      <xdr:row>46</xdr:row>
      <xdr:rowOff>123825</xdr:rowOff>
    </xdr:to>
    <xdr:graphicFrame>
      <xdr:nvGraphicFramePr>
        <xdr:cNvPr id="1" name="1 Gráfico"/>
        <xdr:cNvGraphicFramePr/>
      </xdr:nvGraphicFramePr>
      <xdr:xfrm>
        <a:off x="6943725" y="6200775"/>
        <a:ext cx="100869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409575</xdr:colOff>
      <xdr:row>25</xdr:row>
      <xdr:rowOff>38100</xdr:rowOff>
    </xdr:from>
    <xdr:to>
      <xdr:col>23</xdr:col>
      <xdr:colOff>476250</xdr:colOff>
      <xdr:row>39</xdr:row>
      <xdr:rowOff>161925</xdr:rowOff>
    </xdr:to>
    <xdr:graphicFrame>
      <xdr:nvGraphicFramePr>
        <xdr:cNvPr id="2" name="1 Gráfico"/>
        <xdr:cNvGraphicFramePr/>
      </xdr:nvGraphicFramePr>
      <xdr:xfrm>
        <a:off x="19535775" y="6753225"/>
        <a:ext cx="45720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6"/>
  <sheetViews>
    <sheetView showGridLines="0" tabSelected="1" zoomScalePageLayoutView="0" workbookViewId="0" topLeftCell="A1">
      <selection activeCell="M15" sqref="M15"/>
    </sheetView>
  </sheetViews>
  <sheetFormatPr defaultColWidth="11.421875" defaultRowHeight="15"/>
  <cols>
    <col min="3" max="3" width="4.7109375" style="61" customWidth="1"/>
    <col min="4" max="4" width="4.00390625" style="61" bestFit="1" customWidth="1"/>
    <col min="5" max="5" width="4.00390625" style="61" customWidth="1"/>
    <col min="6" max="6" width="5.7109375" style="0" customWidth="1"/>
    <col min="7" max="7" width="15.421875" style="0" customWidth="1"/>
    <col min="8" max="8" width="17.57421875" style="0" bestFit="1" customWidth="1"/>
    <col min="9" max="9" width="17.421875" style="0" bestFit="1" customWidth="1"/>
    <col min="10" max="10" width="18.421875" style="0" customWidth="1"/>
  </cols>
  <sheetData>
    <row r="1" spans="3:5" ht="15">
      <c r="C1"/>
      <c r="D1"/>
      <c r="E1"/>
    </row>
    <row r="2" spans="2:13" ht="32.25" customHeight="1">
      <c r="B2" s="65" t="s">
        <v>138</v>
      </c>
      <c r="C2" s="63"/>
      <c r="D2" s="63"/>
      <c r="E2" s="63"/>
      <c r="F2" s="63"/>
      <c r="G2" s="52"/>
      <c r="H2" s="52"/>
      <c r="I2" s="52"/>
      <c r="J2" s="52"/>
      <c r="K2" s="52"/>
      <c r="L2" s="53"/>
      <c r="M2" s="53"/>
    </row>
    <row r="3" spans="2:13" ht="15.75" customHeight="1">
      <c r="B3" s="51" t="s">
        <v>148</v>
      </c>
      <c r="C3" s="63"/>
      <c r="D3" s="63"/>
      <c r="E3" s="63"/>
      <c r="F3" s="63"/>
      <c r="G3" s="51"/>
      <c r="H3" s="51"/>
      <c r="I3" s="51"/>
      <c r="J3" s="85" t="s">
        <v>109</v>
      </c>
      <c r="K3" s="85"/>
      <c r="L3" s="54"/>
      <c r="M3" s="54"/>
    </row>
    <row r="4" spans="3:5" ht="15">
      <c r="C4"/>
      <c r="D4"/>
      <c r="E4"/>
    </row>
    <row r="5" spans="3:7" ht="15">
      <c r="C5"/>
      <c r="D5"/>
      <c r="E5"/>
      <c r="G5" s="50"/>
    </row>
    <row r="6" spans="2:11" ht="97.5" customHeight="1">
      <c r="B6" s="82" t="s">
        <v>139</v>
      </c>
      <c r="C6" s="62" t="s">
        <v>147</v>
      </c>
      <c r="D6" s="62" t="s">
        <v>146</v>
      </c>
      <c r="E6" s="62" t="s">
        <v>149</v>
      </c>
      <c r="F6" s="58" t="s">
        <v>137</v>
      </c>
      <c r="G6" s="55" t="s">
        <v>140</v>
      </c>
      <c r="H6" s="55" t="s">
        <v>61</v>
      </c>
      <c r="I6" s="55" t="s">
        <v>81</v>
      </c>
      <c r="J6" s="55" t="s">
        <v>5</v>
      </c>
      <c r="K6" s="55" t="s">
        <v>22</v>
      </c>
    </row>
    <row r="7" spans="2:11" ht="15">
      <c r="B7" s="82"/>
      <c r="C7" s="64">
        <v>1</v>
      </c>
      <c r="D7" s="64">
        <v>1</v>
      </c>
      <c r="E7" s="83" t="s">
        <v>63</v>
      </c>
      <c r="F7" s="69">
        <v>1</v>
      </c>
      <c r="G7" s="66" t="s">
        <v>0</v>
      </c>
      <c r="H7" s="67">
        <v>700</v>
      </c>
      <c r="I7" s="67">
        <v>2559</v>
      </c>
      <c r="J7" s="68">
        <v>1</v>
      </c>
      <c r="K7" s="68">
        <v>1</v>
      </c>
    </row>
    <row r="8" spans="2:11" ht="15">
      <c r="B8" s="82"/>
      <c r="C8" s="64">
        <v>1</v>
      </c>
      <c r="D8" s="64">
        <v>1</v>
      </c>
      <c r="E8" s="83"/>
      <c r="F8" s="69">
        <v>1</v>
      </c>
      <c r="G8" s="66" t="s">
        <v>118</v>
      </c>
      <c r="H8" s="67">
        <v>400</v>
      </c>
      <c r="I8" s="67">
        <v>1417</v>
      </c>
      <c r="J8" s="68">
        <v>1</v>
      </c>
      <c r="K8" s="68">
        <v>1</v>
      </c>
    </row>
    <row r="9" spans="2:11" ht="15">
      <c r="B9" s="82"/>
      <c r="C9" s="64">
        <v>2</v>
      </c>
      <c r="D9" s="64">
        <v>1</v>
      </c>
      <c r="E9" s="83"/>
      <c r="F9" s="69">
        <v>2</v>
      </c>
      <c r="G9" s="66" t="s">
        <v>119</v>
      </c>
      <c r="H9" s="67">
        <v>400</v>
      </c>
      <c r="I9" s="67">
        <v>674</v>
      </c>
      <c r="J9" s="68">
        <v>1</v>
      </c>
      <c r="K9" s="68">
        <v>1</v>
      </c>
    </row>
    <row r="10" spans="2:11" ht="15">
      <c r="B10" s="82"/>
      <c r="C10" s="64">
        <v>1</v>
      </c>
      <c r="D10" s="64">
        <v>1</v>
      </c>
      <c r="E10" s="83"/>
      <c r="F10" s="69">
        <v>3</v>
      </c>
      <c r="G10" s="66" t="s">
        <v>124</v>
      </c>
      <c r="H10" s="67">
        <v>400</v>
      </c>
      <c r="I10" s="67">
        <v>671</v>
      </c>
      <c r="J10" s="68">
        <v>1</v>
      </c>
      <c r="K10" s="68">
        <v>1</v>
      </c>
    </row>
    <row r="11" spans="2:11" ht="15">
      <c r="B11" s="82"/>
      <c r="C11" s="64">
        <v>1</v>
      </c>
      <c r="D11" s="64">
        <v>1</v>
      </c>
      <c r="E11" s="83"/>
      <c r="F11" s="69">
        <v>4</v>
      </c>
      <c r="G11" s="66" t="s">
        <v>82</v>
      </c>
      <c r="H11" s="67">
        <v>400</v>
      </c>
      <c r="I11" s="67">
        <v>633</v>
      </c>
      <c r="J11" s="68">
        <v>1</v>
      </c>
      <c r="K11" s="68">
        <v>1</v>
      </c>
    </row>
    <row r="12" spans="2:11" ht="15">
      <c r="B12" s="82"/>
      <c r="C12" s="64">
        <v>1</v>
      </c>
      <c r="D12" s="64">
        <v>1</v>
      </c>
      <c r="E12" s="83"/>
      <c r="F12" s="69">
        <v>5</v>
      </c>
      <c r="G12" s="66" t="s">
        <v>18</v>
      </c>
      <c r="H12" s="67">
        <v>400</v>
      </c>
      <c r="I12" s="67">
        <v>436</v>
      </c>
      <c r="J12" s="68">
        <v>1</v>
      </c>
      <c r="K12" s="68">
        <v>1</v>
      </c>
    </row>
    <row r="13" spans="2:11" ht="15">
      <c r="B13" s="82"/>
      <c r="C13" s="64">
        <v>4</v>
      </c>
      <c r="D13" s="64">
        <v>7</v>
      </c>
      <c r="E13" s="83"/>
      <c r="F13" s="69">
        <v>6</v>
      </c>
      <c r="G13" s="66" t="s">
        <v>60</v>
      </c>
      <c r="H13" s="67">
        <v>400</v>
      </c>
      <c r="I13" s="67">
        <v>696</v>
      </c>
      <c r="J13" s="68">
        <v>0.9988</v>
      </c>
      <c r="K13" s="68">
        <v>0.9994000000000001</v>
      </c>
    </row>
    <row r="14" spans="2:11" ht="15">
      <c r="B14" s="82"/>
      <c r="C14" s="64">
        <v>3</v>
      </c>
      <c r="D14" s="64">
        <v>3</v>
      </c>
      <c r="E14" s="83"/>
      <c r="F14" s="69">
        <v>7</v>
      </c>
      <c r="G14" s="66" t="s">
        <v>57</v>
      </c>
      <c r="H14" s="67">
        <v>400</v>
      </c>
      <c r="I14" s="67">
        <v>686</v>
      </c>
      <c r="J14" s="68">
        <v>0.9983</v>
      </c>
      <c r="K14" s="68">
        <v>0.99915</v>
      </c>
    </row>
    <row r="15" spans="2:11" ht="15">
      <c r="B15" s="82"/>
      <c r="C15" s="64">
        <v>1</v>
      </c>
      <c r="D15" s="64">
        <v>1</v>
      </c>
      <c r="E15" s="83"/>
      <c r="F15" s="69">
        <v>8</v>
      </c>
      <c r="G15" s="66" t="s">
        <v>17</v>
      </c>
      <c r="H15" s="67">
        <v>400</v>
      </c>
      <c r="I15" s="67">
        <v>1175</v>
      </c>
      <c r="J15" s="68">
        <v>1</v>
      </c>
      <c r="K15" s="68">
        <v>0.9991044776119402</v>
      </c>
    </row>
    <row r="16" spans="2:11" ht="15">
      <c r="B16" s="82"/>
      <c r="C16" s="64">
        <v>1</v>
      </c>
      <c r="D16" s="64">
        <v>1</v>
      </c>
      <c r="E16" s="83"/>
      <c r="F16" s="69">
        <v>9</v>
      </c>
      <c r="G16" s="66" t="s">
        <v>37</v>
      </c>
      <c r="H16" s="67">
        <v>400</v>
      </c>
      <c r="I16" s="67">
        <v>760</v>
      </c>
      <c r="J16" s="68">
        <v>0.9985</v>
      </c>
      <c r="K16" s="68">
        <v>0.9987581967213115</v>
      </c>
    </row>
    <row r="17" spans="2:11" ht="15">
      <c r="B17" s="82"/>
      <c r="C17" s="64">
        <v>1</v>
      </c>
      <c r="D17" s="64">
        <v>2</v>
      </c>
      <c r="E17" s="83"/>
      <c r="F17" s="69">
        <v>10</v>
      </c>
      <c r="G17" s="66" t="s">
        <v>54</v>
      </c>
      <c r="H17" s="67">
        <v>400</v>
      </c>
      <c r="I17" s="67">
        <v>473</v>
      </c>
      <c r="J17" s="68">
        <v>0.9974</v>
      </c>
      <c r="K17" s="68">
        <v>0.9986999999999999</v>
      </c>
    </row>
    <row r="18" spans="2:11" ht="15">
      <c r="B18" s="82"/>
      <c r="C18" s="64">
        <v>12</v>
      </c>
      <c r="D18" s="64">
        <v>4</v>
      </c>
      <c r="E18" s="83"/>
      <c r="F18" s="69">
        <v>11</v>
      </c>
      <c r="G18" s="66" t="s">
        <v>25</v>
      </c>
      <c r="H18" s="67">
        <v>700</v>
      </c>
      <c r="I18" s="67">
        <v>1369</v>
      </c>
      <c r="J18" s="68">
        <v>0.9974</v>
      </c>
      <c r="K18" s="68">
        <v>0.9983655518394648</v>
      </c>
    </row>
    <row r="19" spans="2:11" ht="15">
      <c r="B19" s="82"/>
      <c r="C19" s="64">
        <v>34</v>
      </c>
      <c r="D19" s="64">
        <v>21</v>
      </c>
      <c r="E19" s="83"/>
      <c r="F19" s="69">
        <v>12</v>
      </c>
      <c r="G19" s="66" t="s">
        <v>7</v>
      </c>
      <c r="H19" s="67">
        <v>400</v>
      </c>
      <c r="I19" s="67">
        <v>845</v>
      </c>
      <c r="J19" s="68">
        <v>0.9906</v>
      </c>
      <c r="K19" s="68">
        <v>0.9953000000000001</v>
      </c>
    </row>
    <row r="20" spans="2:11" ht="15">
      <c r="B20" s="82"/>
      <c r="C20" s="64">
        <v>5</v>
      </c>
      <c r="D20" s="64">
        <v>13</v>
      </c>
      <c r="E20" s="83"/>
      <c r="F20" s="69">
        <v>13</v>
      </c>
      <c r="G20" s="66" t="s">
        <v>120</v>
      </c>
      <c r="H20" s="67">
        <v>400</v>
      </c>
      <c r="I20" s="67">
        <v>505</v>
      </c>
      <c r="J20" s="68">
        <v>0.987</v>
      </c>
      <c r="K20" s="68">
        <v>0.9935</v>
      </c>
    </row>
    <row r="21" spans="2:11" ht="15">
      <c r="B21" s="82"/>
      <c r="C21" s="64">
        <v>8</v>
      </c>
      <c r="D21" s="64">
        <v>17</v>
      </c>
      <c r="E21" s="83"/>
      <c r="F21" s="69">
        <v>14</v>
      </c>
      <c r="G21" s="66" t="s">
        <v>58</v>
      </c>
      <c r="H21" s="67">
        <v>400</v>
      </c>
      <c r="I21" s="67">
        <v>535</v>
      </c>
      <c r="J21" s="68">
        <v>0.9848</v>
      </c>
      <c r="K21" s="68">
        <v>0.9924</v>
      </c>
    </row>
    <row r="22" spans="2:11" ht="15">
      <c r="B22" s="82"/>
      <c r="C22" s="64">
        <v>23</v>
      </c>
      <c r="D22" s="64">
        <v>6</v>
      </c>
      <c r="E22" s="83"/>
      <c r="F22" s="69">
        <v>15</v>
      </c>
      <c r="G22" s="66" t="s">
        <v>121</v>
      </c>
      <c r="H22" s="67">
        <v>400</v>
      </c>
      <c r="I22" s="67">
        <v>709</v>
      </c>
      <c r="J22" s="68">
        <v>0.9837</v>
      </c>
      <c r="K22" s="68">
        <v>0.99185</v>
      </c>
    </row>
    <row r="23" spans="2:11" ht="15">
      <c r="B23" s="82"/>
      <c r="C23" s="64">
        <v>15</v>
      </c>
      <c r="D23" s="64">
        <v>9</v>
      </c>
      <c r="E23" s="83"/>
      <c r="F23" s="69">
        <v>16</v>
      </c>
      <c r="G23" s="66" t="s">
        <v>83</v>
      </c>
      <c r="H23" s="67">
        <v>700</v>
      </c>
      <c r="I23" s="67">
        <v>2203</v>
      </c>
      <c r="J23" s="68">
        <v>0.9834</v>
      </c>
      <c r="K23" s="68">
        <v>0.9915053212199871</v>
      </c>
    </row>
    <row r="24" spans="2:11" ht="15">
      <c r="B24" s="82"/>
      <c r="C24" s="64">
        <v>10</v>
      </c>
      <c r="D24" s="64">
        <v>7</v>
      </c>
      <c r="E24" s="83"/>
      <c r="F24" s="69">
        <v>17</v>
      </c>
      <c r="G24" s="66" t="s">
        <v>56</v>
      </c>
      <c r="H24" s="67">
        <v>400</v>
      </c>
      <c r="I24" s="67">
        <v>645</v>
      </c>
      <c r="J24" s="68">
        <v>0.9811</v>
      </c>
      <c r="K24" s="68">
        <v>0.99055</v>
      </c>
    </row>
    <row r="25" spans="2:11" ht="15">
      <c r="B25" s="82"/>
      <c r="C25" s="64">
        <v>14</v>
      </c>
      <c r="D25" s="64">
        <v>1</v>
      </c>
      <c r="E25" s="83"/>
      <c r="F25" s="69">
        <v>18</v>
      </c>
      <c r="G25" s="66" t="s">
        <v>38</v>
      </c>
      <c r="H25" s="67">
        <v>400</v>
      </c>
      <c r="I25" s="67">
        <v>723</v>
      </c>
      <c r="J25" s="68">
        <v>0.9859</v>
      </c>
      <c r="K25" s="68">
        <v>0.9902833333333334</v>
      </c>
    </row>
    <row r="26" spans="2:11" ht="15">
      <c r="B26" s="82"/>
      <c r="C26" s="64">
        <v>27</v>
      </c>
      <c r="D26" s="64">
        <v>11</v>
      </c>
      <c r="E26" s="83"/>
      <c r="F26" s="69">
        <v>19</v>
      </c>
      <c r="G26" s="66" t="s">
        <v>135</v>
      </c>
      <c r="H26" s="67">
        <v>700</v>
      </c>
      <c r="I26" s="67">
        <v>2127</v>
      </c>
      <c r="J26" s="68">
        <v>0.9792</v>
      </c>
      <c r="K26" s="68">
        <v>0.9896</v>
      </c>
    </row>
    <row r="27" spans="2:11" ht="15">
      <c r="B27" s="82"/>
      <c r="C27" s="64">
        <v>13</v>
      </c>
      <c r="D27" s="64">
        <v>8</v>
      </c>
      <c r="E27" s="83"/>
      <c r="F27" s="69">
        <v>20</v>
      </c>
      <c r="G27" s="66" t="s">
        <v>14</v>
      </c>
      <c r="H27" s="67">
        <v>700</v>
      </c>
      <c r="I27" s="67">
        <v>1946</v>
      </c>
      <c r="J27" s="68">
        <v>0.9788</v>
      </c>
      <c r="K27" s="68">
        <v>0.9894000000000001</v>
      </c>
    </row>
    <row r="28" spans="2:11" ht="15">
      <c r="B28" s="82"/>
      <c r="C28" s="64">
        <v>7</v>
      </c>
      <c r="D28" s="64">
        <v>5</v>
      </c>
      <c r="E28" s="83"/>
      <c r="F28" s="69">
        <v>21</v>
      </c>
      <c r="G28" s="66" t="s">
        <v>27</v>
      </c>
      <c r="H28" s="67">
        <v>400</v>
      </c>
      <c r="I28" s="67">
        <v>724</v>
      </c>
      <c r="J28" s="68">
        <v>0.9846</v>
      </c>
      <c r="K28" s="68">
        <v>0.9891553459119498</v>
      </c>
    </row>
    <row r="29" spans="2:11" ht="15">
      <c r="B29" s="82"/>
      <c r="C29" s="64">
        <v>31</v>
      </c>
      <c r="D29" s="64">
        <v>18</v>
      </c>
      <c r="E29" s="83"/>
      <c r="F29" s="69">
        <v>22</v>
      </c>
      <c r="G29" s="66" t="s">
        <v>44</v>
      </c>
      <c r="H29" s="67">
        <v>700</v>
      </c>
      <c r="I29" s="67">
        <v>1771</v>
      </c>
      <c r="J29" s="68">
        <v>0.9798</v>
      </c>
      <c r="K29" s="68">
        <v>0.988990219863533</v>
      </c>
    </row>
    <row r="30" spans="2:11" ht="15">
      <c r="B30" s="82"/>
      <c r="C30" s="64">
        <v>9</v>
      </c>
      <c r="D30" s="64">
        <v>23</v>
      </c>
      <c r="E30" s="83"/>
      <c r="F30" s="69">
        <v>23</v>
      </c>
      <c r="G30" s="66" t="s">
        <v>122</v>
      </c>
      <c r="H30" s="67">
        <v>400</v>
      </c>
      <c r="I30" s="67">
        <v>532</v>
      </c>
      <c r="J30" s="68">
        <v>0.9757</v>
      </c>
      <c r="K30" s="68">
        <v>0.98785</v>
      </c>
    </row>
    <row r="31" spans="2:11" ht="15">
      <c r="B31" s="82"/>
      <c r="C31" s="64">
        <v>16</v>
      </c>
      <c r="D31" s="64">
        <v>20</v>
      </c>
      <c r="E31" s="83"/>
      <c r="F31" s="69">
        <v>24</v>
      </c>
      <c r="G31" s="66" t="s">
        <v>15</v>
      </c>
      <c r="H31" s="67">
        <v>700</v>
      </c>
      <c r="I31" s="67">
        <v>1114</v>
      </c>
      <c r="J31" s="68">
        <v>0.9736</v>
      </c>
      <c r="K31" s="68">
        <v>0.9864305418719213</v>
      </c>
    </row>
    <row r="32" spans="2:11" ht="15">
      <c r="B32" s="82"/>
      <c r="C32" s="64">
        <v>29</v>
      </c>
      <c r="D32" s="64">
        <v>15</v>
      </c>
      <c r="E32" s="83"/>
      <c r="F32" s="69">
        <v>25</v>
      </c>
      <c r="G32" s="66" t="s">
        <v>10</v>
      </c>
      <c r="H32" s="67">
        <v>700</v>
      </c>
      <c r="I32" s="67">
        <v>2435</v>
      </c>
      <c r="J32" s="68">
        <v>0.9746</v>
      </c>
      <c r="K32" s="68">
        <v>0.985866117896973</v>
      </c>
    </row>
    <row r="33" spans="2:11" ht="15">
      <c r="B33" s="82"/>
      <c r="C33" s="64">
        <v>17</v>
      </c>
      <c r="D33" s="64">
        <v>29</v>
      </c>
      <c r="E33" s="83"/>
      <c r="F33" s="69">
        <v>26</v>
      </c>
      <c r="G33" s="66" t="s">
        <v>125</v>
      </c>
      <c r="H33" s="67">
        <v>400</v>
      </c>
      <c r="I33" s="67">
        <v>668</v>
      </c>
      <c r="J33" s="68">
        <v>0.9693</v>
      </c>
      <c r="K33" s="68">
        <v>0.98465</v>
      </c>
    </row>
    <row r="34" spans="2:11" ht="15">
      <c r="B34" s="82"/>
      <c r="C34" s="64">
        <v>11</v>
      </c>
      <c r="D34" s="64">
        <v>16</v>
      </c>
      <c r="E34" s="83"/>
      <c r="F34" s="69">
        <v>27</v>
      </c>
      <c r="G34" s="66" t="s">
        <v>50</v>
      </c>
      <c r="H34" s="67">
        <v>400</v>
      </c>
      <c r="I34" s="67">
        <v>802</v>
      </c>
      <c r="J34" s="68">
        <v>0.9756</v>
      </c>
      <c r="K34" s="68">
        <v>0.9846085106382979</v>
      </c>
    </row>
    <row r="35" spans="2:11" ht="15">
      <c r="B35" s="82"/>
      <c r="C35" s="64">
        <v>20</v>
      </c>
      <c r="D35" s="64">
        <v>30</v>
      </c>
      <c r="E35" s="83"/>
      <c r="F35" s="69">
        <v>28</v>
      </c>
      <c r="G35" s="66" t="s">
        <v>126</v>
      </c>
      <c r="H35" s="67">
        <v>400</v>
      </c>
      <c r="I35" s="67">
        <v>434</v>
      </c>
      <c r="J35" s="68">
        <v>0.9592</v>
      </c>
      <c r="K35" s="68">
        <v>0.9781148514851485</v>
      </c>
    </row>
    <row r="36" spans="2:11" ht="15">
      <c r="B36" s="82"/>
      <c r="C36" s="64">
        <v>28</v>
      </c>
      <c r="D36" s="64">
        <v>24</v>
      </c>
      <c r="E36" s="83"/>
      <c r="F36" s="69">
        <v>29</v>
      </c>
      <c r="G36" s="66" t="s">
        <v>133</v>
      </c>
      <c r="H36" s="67">
        <v>1500</v>
      </c>
      <c r="I36" s="67">
        <v>3735</v>
      </c>
      <c r="J36" s="68">
        <v>0.9587</v>
      </c>
      <c r="K36" s="68">
        <v>0.9770626805778491</v>
      </c>
    </row>
    <row r="37" spans="2:11" ht="15">
      <c r="B37" s="82"/>
      <c r="C37" s="64">
        <v>33</v>
      </c>
      <c r="D37" s="64">
        <v>36</v>
      </c>
      <c r="E37" s="83"/>
      <c r="F37" s="69">
        <v>30</v>
      </c>
      <c r="G37" s="66" t="s">
        <v>142</v>
      </c>
      <c r="H37" s="67">
        <v>700</v>
      </c>
      <c r="I37" s="67">
        <v>3148</v>
      </c>
      <c r="J37" s="68">
        <v>0.9532</v>
      </c>
      <c r="K37" s="68">
        <v>0.9760604316546763</v>
      </c>
    </row>
    <row r="38" spans="2:11" ht="15">
      <c r="B38" s="82"/>
      <c r="C38" s="64">
        <v>42</v>
      </c>
      <c r="D38" s="64">
        <v>34</v>
      </c>
      <c r="E38" s="83"/>
      <c r="F38" s="69">
        <v>31</v>
      </c>
      <c r="G38" s="66" t="s">
        <v>19</v>
      </c>
      <c r="H38" s="67">
        <v>700</v>
      </c>
      <c r="I38" s="67">
        <v>1378</v>
      </c>
      <c r="J38" s="68">
        <v>0.9485</v>
      </c>
      <c r="K38" s="68">
        <v>0.9739384735202492</v>
      </c>
    </row>
    <row r="39" spans="2:11" ht="15">
      <c r="B39" s="82"/>
      <c r="C39" s="64">
        <v>6</v>
      </c>
      <c r="D39" s="64">
        <v>14</v>
      </c>
      <c r="E39" s="83"/>
      <c r="F39" s="69">
        <v>32</v>
      </c>
      <c r="G39" s="66" t="s">
        <v>24</v>
      </c>
      <c r="H39" s="67">
        <v>400</v>
      </c>
      <c r="I39" s="67">
        <v>518</v>
      </c>
      <c r="J39" s="68">
        <v>0.9464</v>
      </c>
      <c r="K39" s="68">
        <v>0.9732000000000001</v>
      </c>
    </row>
    <row r="40" spans="2:11" ht="15">
      <c r="B40" s="82"/>
      <c r="C40" s="64">
        <v>18</v>
      </c>
      <c r="D40" s="64">
        <v>19</v>
      </c>
      <c r="E40" s="83"/>
      <c r="F40" s="69">
        <v>33</v>
      </c>
      <c r="G40" s="66" t="s">
        <v>123</v>
      </c>
      <c r="H40" s="67">
        <v>400</v>
      </c>
      <c r="I40" s="67">
        <v>1100</v>
      </c>
      <c r="J40" s="68">
        <v>0.9542</v>
      </c>
      <c r="K40" s="68">
        <v>0.972990410958904</v>
      </c>
    </row>
    <row r="41" spans="2:11" ht="15">
      <c r="B41" s="82"/>
      <c r="C41" s="64">
        <v>26</v>
      </c>
      <c r="D41" s="64">
        <v>25</v>
      </c>
      <c r="E41" s="83"/>
      <c r="F41" s="69">
        <v>34</v>
      </c>
      <c r="G41" s="66" t="s">
        <v>127</v>
      </c>
      <c r="H41" s="67">
        <v>400</v>
      </c>
      <c r="I41" s="67">
        <v>477</v>
      </c>
      <c r="J41" s="68">
        <v>0.9513</v>
      </c>
      <c r="K41" s="68">
        <v>0.9729714285714286</v>
      </c>
    </row>
    <row r="42" spans="2:11" ht="15">
      <c r="B42" s="82"/>
      <c r="C42" s="64">
        <v>39</v>
      </c>
      <c r="D42" s="64">
        <v>12</v>
      </c>
      <c r="E42" s="83"/>
      <c r="F42" s="69">
        <v>35</v>
      </c>
      <c r="G42" s="66" t="s">
        <v>11</v>
      </c>
      <c r="H42" s="67">
        <v>400</v>
      </c>
      <c r="I42" s="67">
        <v>888</v>
      </c>
      <c r="J42" s="68">
        <v>0.9528</v>
      </c>
      <c r="K42" s="68">
        <v>0.969410752688172</v>
      </c>
    </row>
    <row r="43" spans="2:11" ht="15">
      <c r="B43" s="82"/>
      <c r="C43" s="64">
        <v>41</v>
      </c>
      <c r="D43" s="64">
        <v>33</v>
      </c>
      <c r="E43" s="83"/>
      <c r="F43" s="69">
        <v>36</v>
      </c>
      <c r="G43" s="66" t="s">
        <v>31</v>
      </c>
      <c r="H43" s="67">
        <v>400</v>
      </c>
      <c r="I43" s="67">
        <v>896</v>
      </c>
      <c r="J43" s="68">
        <v>0.9478</v>
      </c>
      <c r="K43" s="68">
        <v>0.9689375939849624</v>
      </c>
    </row>
    <row r="44" spans="2:11" ht="15">
      <c r="B44" s="82"/>
      <c r="C44" s="64">
        <v>32</v>
      </c>
      <c r="D44" s="64">
        <v>43</v>
      </c>
      <c r="E44" s="83"/>
      <c r="F44" s="69">
        <v>37</v>
      </c>
      <c r="G44" s="66" t="s">
        <v>131</v>
      </c>
      <c r="H44" s="67">
        <v>400</v>
      </c>
      <c r="I44" s="67">
        <v>659</v>
      </c>
      <c r="J44" s="68">
        <v>0.9352</v>
      </c>
      <c r="K44" s="68">
        <v>0.9656645161290323</v>
      </c>
    </row>
    <row r="45" spans="2:11" ht="15">
      <c r="B45" s="82"/>
      <c r="C45" s="64">
        <v>44</v>
      </c>
      <c r="D45" s="64">
        <v>41</v>
      </c>
      <c r="E45" s="83"/>
      <c r="F45" s="69">
        <v>38</v>
      </c>
      <c r="G45" s="66" t="s">
        <v>6</v>
      </c>
      <c r="H45" s="67">
        <v>700</v>
      </c>
      <c r="I45" s="67">
        <v>1992</v>
      </c>
      <c r="J45" s="68">
        <v>0.9302</v>
      </c>
      <c r="K45" s="68">
        <v>0.9595819129368486</v>
      </c>
    </row>
    <row r="46" spans="2:11" ht="15">
      <c r="B46" s="82"/>
      <c r="C46" s="64">
        <v>30</v>
      </c>
      <c r="D46" s="64">
        <v>28</v>
      </c>
      <c r="E46" s="83"/>
      <c r="F46" s="69">
        <v>39</v>
      </c>
      <c r="G46" s="66" t="s">
        <v>45</v>
      </c>
      <c r="H46" s="67">
        <v>700</v>
      </c>
      <c r="I46" s="67">
        <v>1492</v>
      </c>
      <c r="J46" s="68">
        <v>0.9089</v>
      </c>
      <c r="K46" s="68">
        <v>0.95445</v>
      </c>
    </row>
    <row r="47" spans="2:11" ht="15">
      <c r="B47" s="82"/>
      <c r="C47" s="64">
        <v>22</v>
      </c>
      <c r="D47" s="64">
        <v>46</v>
      </c>
      <c r="E47" s="83"/>
      <c r="F47" s="69">
        <v>40</v>
      </c>
      <c r="G47" s="66" t="s">
        <v>13</v>
      </c>
      <c r="H47" s="67">
        <v>400</v>
      </c>
      <c r="I47" s="67">
        <v>1513</v>
      </c>
      <c r="J47" s="68">
        <v>0.9117</v>
      </c>
      <c r="K47" s="68">
        <v>0.9541940662373505</v>
      </c>
    </row>
    <row r="48" spans="2:11" ht="15">
      <c r="B48" s="82"/>
      <c r="C48" s="64">
        <v>25</v>
      </c>
      <c r="D48" s="64">
        <v>10</v>
      </c>
      <c r="E48" s="83"/>
      <c r="F48" s="69">
        <v>41</v>
      </c>
      <c r="G48" s="66" t="s">
        <v>55</v>
      </c>
      <c r="H48" s="67">
        <v>400</v>
      </c>
      <c r="I48" s="67">
        <v>585</v>
      </c>
      <c r="J48" s="68">
        <v>0.9044</v>
      </c>
      <c r="K48" s="68">
        <v>0.9514405063291139</v>
      </c>
    </row>
    <row r="49" spans="2:11" ht="15">
      <c r="B49" s="82"/>
      <c r="C49" s="64">
        <v>35</v>
      </c>
      <c r="D49" s="64">
        <v>42</v>
      </c>
      <c r="E49" s="83"/>
      <c r="F49" s="69">
        <v>42</v>
      </c>
      <c r="G49" s="66" t="s">
        <v>132</v>
      </c>
      <c r="H49" s="67">
        <v>400</v>
      </c>
      <c r="I49" s="67">
        <v>879</v>
      </c>
      <c r="J49" s="68">
        <v>0.9072</v>
      </c>
      <c r="K49" s="68">
        <v>0.950675208913649</v>
      </c>
    </row>
    <row r="50" spans="2:11" ht="15">
      <c r="B50" s="82"/>
      <c r="C50" s="64">
        <v>40</v>
      </c>
      <c r="D50" s="64">
        <v>32</v>
      </c>
      <c r="E50" s="83"/>
      <c r="F50" s="69">
        <v>43</v>
      </c>
      <c r="G50" s="66" t="s">
        <v>87</v>
      </c>
      <c r="H50" s="67">
        <v>400</v>
      </c>
      <c r="I50" s="67">
        <v>708</v>
      </c>
      <c r="J50" s="68">
        <v>0.9095</v>
      </c>
      <c r="K50" s="68">
        <v>0.9503102536997886</v>
      </c>
    </row>
    <row r="51" spans="2:11" ht="15">
      <c r="B51" s="82"/>
      <c r="C51" s="64">
        <v>47</v>
      </c>
      <c r="D51" s="64">
        <v>47</v>
      </c>
      <c r="E51" s="83"/>
      <c r="F51" s="69">
        <v>44</v>
      </c>
      <c r="G51" s="66" t="s">
        <v>51</v>
      </c>
      <c r="H51" s="67">
        <v>400</v>
      </c>
      <c r="I51" s="67">
        <v>854</v>
      </c>
      <c r="J51" s="68">
        <v>0.9143</v>
      </c>
      <c r="K51" s="68">
        <v>0.9480175799086759</v>
      </c>
    </row>
    <row r="52" spans="2:11" ht="15">
      <c r="B52" s="82"/>
      <c r="C52" s="64">
        <v>19</v>
      </c>
      <c r="D52" s="64">
        <v>31</v>
      </c>
      <c r="E52" s="83"/>
      <c r="F52" s="69">
        <v>45</v>
      </c>
      <c r="G52" s="66" t="s">
        <v>53</v>
      </c>
      <c r="H52" s="67">
        <v>400</v>
      </c>
      <c r="I52" s="67">
        <v>620</v>
      </c>
      <c r="J52" s="68">
        <v>0.8991</v>
      </c>
      <c r="K52" s="68">
        <v>0.9462891304347826</v>
      </c>
    </row>
    <row r="53" spans="2:11" ht="15">
      <c r="B53" s="82"/>
      <c r="C53" s="64">
        <v>24</v>
      </c>
      <c r="D53" s="64">
        <v>37</v>
      </c>
      <c r="E53" s="83"/>
      <c r="F53" s="69">
        <v>46</v>
      </c>
      <c r="G53" s="66" t="s">
        <v>4</v>
      </c>
      <c r="H53" s="67">
        <v>400</v>
      </c>
      <c r="I53" s="67">
        <v>1039</v>
      </c>
      <c r="J53" s="68">
        <v>0.9004</v>
      </c>
      <c r="K53" s="68">
        <v>0.9454841596130592</v>
      </c>
    </row>
    <row r="54" spans="2:11" ht="15">
      <c r="B54" s="82"/>
      <c r="C54" s="64">
        <v>48</v>
      </c>
      <c r="D54" s="64">
        <v>52</v>
      </c>
      <c r="E54" s="83"/>
      <c r="F54" s="69">
        <v>47</v>
      </c>
      <c r="G54" s="66" t="s">
        <v>49</v>
      </c>
      <c r="H54" s="67">
        <v>400</v>
      </c>
      <c r="I54" s="67">
        <v>1148</v>
      </c>
      <c r="J54" s="68">
        <v>0.8888</v>
      </c>
      <c r="K54" s="68">
        <v>0.944020253164557</v>
      </c>
    </row>
    <row r="55" spans="2:11" ht="15">
      <c r="B55" s="82"/>
      <c r="C55" s="64">
        <v>43</v>
      </c>
      <c r="D55" s="64">
        <v>38</v>
      </c>
      <c r="E55" s="83"/>
      <c r="F55" s="69">
        <v>48</v>
      </c>
      <c r="G55" s="66" t="s">
        <v>1</v>
      </c>
      <c r="H55" s="67">
        <v>400</v>
      </c>
      <c r="I55" s="67">
        <v>795</v>
      </c>
      <c r="J55" s="68">
        <v>0.8869</v>
      </c>
      <c r="K55" s="68">
        <v>0.9411634146341463</v>
      </c>
    </row>
    <row r="56" spans="2:11" ht="15">
      <c r="B56" s="82"/>
      <c r="C56" s="64">
        <v>51</v>
      </c>
      <c r="D56" s="64">
        <v>44</v>
      </c>
      <c r="E56" s="83"/>
      <c r="F56" s="69">
        <v>49</v>
      </c>
      <c r="G56" s="66" t="s">
        <v>23</v>
      </c>
      <c r="H56" s="67">
        <v>400</v>
      </c>
      <c r="I56" s="67">
        <v>300</v>
      </c>
      <c r="J56" s="68">
        <v>0.9775</v>
      </c>
      <c r="K56" s="68">
        <v>0.9362706611570248</v>
      </c>
    </row>
    <row r="57" spans="2:11" ht="15">
      <c r="B57" s="82"/>
      <c r="C57" s="64">
        <v>21</v>
      </c>
      <c r="D57" s="64">
        <v>27</v>
      </c>
      <c r="E57" s="83"/>
      <c r="F57" s="69">
        <v>50</v>
      </c>
      <c r="G57" s="66" t="s">
        <v>41</v>
      </c>
      <c r="H57" s="67">
        <v>400</v>
      </c>
      <c r="I57" s="67">
        <v>787</v>
      </c>
      <c r="J57" s="68">
        <v>0.8588</v>
      </c>
      <c r="K57" s="68">
        <v>0.9276142857142857</v>
      </c>
    </row>
    <row r="58" spans="2:11" ht="15">
      <c r="B58" s="82"/>
      <c r="C58" s="64">
        <v>49</v>
      </c>
      <c r="D58" s="64">
        <v>22</v>
      </c>
      <c r="E58" s="83"/>
      <c r="F58" s="69">
        <v>51</v>
      </c>
      <c r="G58" s="66" t="s">
        <v>29</v>
      </c>
      <c r="H58" s="67">
        <v>700</v>
      </c>
      <c r="I58" s="67">
        <v>435</v>
      </c>
      <c r="J58" s="68">
        <v>0.9954</v>
      </c>
      <c r="K58" s="68">
        <v>0.9219857142857142</v>
      </c>
    </row>
    <row r="59" spans="2:11" ht="15">
      <c r="B59" s="82"/>
      <c r="C59" s="64">
        <v>68</v>
      </c>
      <c r="D59" s="64">
        <v>67</v>
      </c>
      <c r="E59" s="83"/>
      <c r="F59" s="69">
        <v>52</v>
      </c>
      <c r="G59" s="66" t="s">
        <v>144</v>
      </c>
      <c r="H59" s="67">
        <v>700</v>
      </c>
      <c r="I59" s="67">
        <v>1585</v>
      </c>
      <c r="J59" s="68">
        <v>0.8499</v>
      </c>
      <c r="K59" s="68">
        <v>0.9173624513618677</v>
      </c>
    </row>
    <row r="60" spans="2:11" ht="15">
      <c r="B60" s="82"/>
      <c r="C60" s="64">
        <v>37</v>
      </c>
      <c r="D60" s="64">
        <v>35</v>
      </c>
      <c r="E60" s="83"/>
      <c r="F60" s="69">
        <v>53</v>
      </c>
      <c r="G60" s="66" t="s">
        <v>12</v>
      </c>
      <c r="H60" s="67">
        <v>1500</v>
      </c>
      <c r="I60" s="67">
        <v>3640</v>
      </c>
      <c r="J60" s="68">
        <v>0.8658</v>
      </c>
      <c r="K60" s="68">
        <v>0.9171436974789916</v>
      </c>
    </row>
    <row r="61" spans="2:11" ht="15">
      <c r="B61" s="82"/>
      <c r="C61" s="64">
        <v>55</v>
      </c>
      <c r="D61" s="64">
        <v>50</v>
      </c>
      <c r="E61" s="83"/>
      <c r="F61" s="69">
        <v>54</v>
      </c>
      <c r="G61" s="66" t="s">
        <v>143</v>
      </c>
      <c r="H61" s="67">
        <v>400</v>
      </c>
      <c r="I61" s="67">
        <v>241</v>
      </c>
      <c r="J61" s="68">
        <v>0.9852</v>
      </c>
      <c r="K61" s="68">
        <v>0.9099253968253969</v>
      </c>
    </row>
    <row r="62" spans="2:11" ht="15">
      <c r="B62" s="82"/>
      <c r="C62" s="64">
        <v>54</v>
      </c>
      <c r="D62" s="64">
        <v>45</v>
      </c>
      <c r="E62" s="83"/>
      <c r="F62" s="69">
        <v>55</v>
      </c>
      <c r="G62" s="66" t="s">
        <v>36</v>
      </c>
      <c r="H62" s="67">
        <v>1500</v>
      </c>
      <c r="I62" s="67">
        <v>3043</v>
      </c>
      <c r="J62" s="68">
        <v>0.8222</v>
      </c>
      <c r="K62" s="68">
        <v>0.9073047153536515</v>
      </c>
    </row>
    <row r="63" spans="2:11" ht="15">
      <c r="B63" s="82"/>
      <c r="C63" s="64">
        <v>60</v>
      </c>
      <c r="D63" s="64">
        <v>48</v>
      </c>
      <c r="E63" s="83"/>
      <c r="F63" s="69">
        <v>56</v>
      </c>
      <c r="G63" s="66" t="s">
        <v>8</v>
      </c>
      <c r="H63" s="67">
        <v>700</v>
      </c>
      <c r="I63" s="67">
        <v>1855</v>
      </c>
      <c r="J63" s="68">
        <v>0.8053</v>
      </c>
      <c r="K63" s="68">
        <v>0.8960597421203438</v>
      </c>
    </row>
    <row r="64" spans="2:11" ht="15">
      <c r="B64" s="82"/>
      <c r="C64" s="64">
        <v>53</v>
      </c>
      <c r="D64" s="64">
        <v>58</v>
      </c>
      <c r="E64" s="83"/>
      <c r="F64" s="69">
        <v>57</v>
      </c>
      <c r="G64" s="66" t="s">
        <v>46</v>
      </c>
      <c r="H64" s="67">
        <v>700</v>
      </c>
      <c r="I64" s="67">
        <v>1956</v>
      </c>
      <c r="J64" s="68">
        <v>0.8263</v>
      </c>
      <c r="K64" s="68">
        <v>0.8933175977653631</v>
      </c>
    </row>
    <row r="65" spans="2:11" ht="15">
      <c r="B65" s="82"/>
      <c r="C65" s="64">
        <v>73</v>
      </c>
      <c r="D65" s="64">
        <v>55</v>
      </c>
      <c r="E65" s="83"/>
      <c r="F65" s="69">
        <v>58</v>
      </c>
      <c r="G65" s="66" t="s">
        <v>88</v>
      </c>
      <c r="H65" s="67">
        <v>400</v>
      </c>
      <c r="I65" s="67">
        <v>852</v>
      </c>
      <c r="J65" s="68">
        <v>0.7795</v>
      </c>
      <c r="K65" s="68">
        <v>0.88975</v>
      </c>
    </row>
    <row r="66" spans="2:11" ht="15">
      <c r="B66" s="82"/>
      <c r="C66" s="64">
        <v>36</v>
      </c>
      <c r="D66" s="64">
        <v>39</v>
      </c>
      <c r="E66" s="83"/>
      <c r="F66" s="69">
        <v>59</v>
      </c>
      <c r="G66" s="66" t="s">
        <v>35</v>
      </c>
      <c r="H66" s="67">
        <v>700</v>
      </c>
      <c r="I66" s="67">
        <v>1924</v>
      </c>
      <c r="J66" s="68">
        <v>0.8081</v>
      </c>
      <c r="K66" s="68">
        <v>0.8895945544554456</v>
      </c>
    </row>
    <row r="67" spans="2:11" ht="15">
      <c r="B67" s="82"/>
      <c r="C67" s="64">
        <v>65</v>
      </c>
      <c r="D67" s="64">
        <v>49</v>
      </c>
      <c r="E67" s="83"/>
      <c r="F67" s="69">
        <v>60</v>
      </c>
      <c r="G67" s="66" t="s">
        <v>9</v>
      </c>
      <c r="H67" s="67">
        <v>700</v>
      </c>
      <c r="I67" s="67">
        <v>1675</v>
      </c>
      <c r="J67" s="68">
        <v>0.7845</v>
      </c>
      <c r="K67" s="68">
        <v>0.8889350828729281</v>
      </c>
    </row>
    <row r="68" spans="2:11" ht="15">
      <c r="B68" s="82"/>
      <c r="C68" s="64">
        <v>75</v>
      </c>
      <c r="D68" s="64">
        <v>70</v>
      </c>
      <c r="E68" s="83"/>
      <c r="F68" s="69">
        <v>61</v>
      </c>
      <c r="G68" s="66" t="s">
        <v>30</v>
      </c>
      <c r="H68" s="67">
        <v>400</v>
      </c>
      <c r="I68" s="67">
        <v>440</v>
      </c>
      <c r="J68" s="68">
        <v>0.7938</v>
      </c>
      <c r="K68" s="68">
        <v>0.8876079646017698</v>
      </c>
    </row>
    <row r="69" spans="2:11" ht="15">
      <c r="B69" s="82"/>
      <c r="C69" s="64">
        <v>56</v>
      </c>
      <c r="D69" s="64">
        <v>40</v>
      </c>
      <c r="E69" s="83"/>
      <c r="F69" s="69">
        <v>62</v>
      </c>
      <c r="G69" s="66" t="s">
        <v>42</v>
      </c>
      <c r="H69" s="67">
        <v>700</v>
      </c>
      <c r="I69" s="67">
        <v>885</v>
      </c>
      <c r="J69" s="68">
        <v>0.8194</v>
      </c>
      <c r="K69" s="68">
        <v>0.885858940397351</v>
      </c>
    </row>
    <row r="70" spans="2:11" ht="15">
      <c r="B70" s="82"/>
      <c r="C70" s="64">
        <v>38</v>
      </c>
      <c r="D70" s="64">
        <v>26</v>
      </c>
      <c r="E70" s="83"/>
      <c r="F70" s="69">
        <v>63</v>
      </c>
      <c r="G70" s="66" t="s">
        <v>39</v>
      </c>
      <c r="H70" s="67">
        <v>700</v>
      </c>
      <c r="I70" s="67">
        <v>2690</v>
      </c>
      <c r="J70" s="68">
        <v>0.8059</v>
      </c>
      <c r="K70" s="68">
        <v>0.8753950194049158</v>
      </c>
    </row>
    <row r="71" spans="2:11" ht="15">
      <c r="B71" s="82"/>
      <c r="C71" s="64">
        <v>59</v>
      </c>
      <c r="D71" s="64">
        <v>57</v>
      </c>
      <c r="E71" s="83"/>
      <c r="F71" s="69">
        <v>64</v>
      </c>
      <c r="G71" s="66" t="s">
        <v>48</v>
      </c>
      <c r="H71" s="67">
        <v>700</v>
      </c>
      <c r="I71" s="67">
        <v>1827</v>
      </c>
      <c r="J71" s="68">
        <v>0.8053</v>
      </c>
      <c r="K71" s="68">
        <v>0.8718209844559586</v>
      </c>
    </row>
    <row r="72" spans="2:11" ht="15">
      <c r="B72" s="82"/>
      <c r="C72" s="64">
        <v>46</v>
      </c>
      <c r="D72" s="64">
        <v>54</v>
      </c>
      <c r="E72" s="83"/>
      <c r="F72" s="69">
        <v>65</v>
      </c>
      <c r="G72" s="66" t="s">
        <v>84</v>
      </c>
      <c r="H72" s="67">
        <v>700</v>
      </c>
      <c r="I72" s="67">
        <v>1117</v>
      </c>
      <c r="J72" s="68">
        <v>0.7354</v>
      </c>
      <c r="K72" s="68">
        <v>0.86346802507837</v>
      </c>
    </row>
    <row r="73" spans="2:11" ht="15">
      <c r="B73" s="82"/>
      <c r="C73" s="64">
        <v>50</v>
      </c>
      <c r="D73" s="64">
        <v>51</v>
      </c>
      <c r="E73" s="83"/>
      <c r="F73" s="69">
        <v>66</v>
      </c>
      <c r="G73" s="66" t="s">
        <v>90</v>
      </c>
      <c r="H73" s="67">
        <v>400</v>
      </c>
      <c r="I73" s="67">
        <v>510</v>
      </c>
      <c r="J73" s="68">
        <v>0.742</v>
      </c>
      <c r="K73" s="68">
        <v>0.8619395973154362</v>
      </c>
    </row>
    <row r="74" spans="2:11" ht="15">
      <c r="B74" s="82"/>
      <c r="C74" s="64">
        <v>52</v>
      </c>
      <c r="D74" s="64">
        <v>60</v>
      </c>
      <c r="E74" s="83"/>
      <c r="F74" s="69">
        <v>67</v>
      </c>
      <c r="G74" s="66" t="s">
        <v>2</v>
      </c>
      <c r="H74" s="67">
        <v>700</v>
      </c>
      <c r="I74" s="67">
        <v>2323</v>
      </c>
      <c r="J74" s="68">
        <v>0.758</v>
      </c>
      <c r="K74" s="68">
        <v>0.8478607594936709</v>
      </c>
    </row>
    <row r="75" spans="2:11" ht="15">
      <c r="B75" s="82"/>
      <c r="C75" s="64">
        <v>67</v>
      </c>
      <c r="D75" s="64">
        <v>68</v>
      </c>
      <c r="E75" s="83"/>
      <c r="F75" s="69">
        <v>68</v>
      </c>
      <c r="G75" s="66" t="s">
        <v>47</v>
      </c>
      <c r="H75" s="67">
        <v>400</v>
      </c>
      <c r="I75" s="67">
        <v>377</v>
      </c>
      <c r="J75" s="68">
        <v>0.7916</v>
      </c>
      <c r="K75" s="68">
        <v>0.8386778801843318</v>
      </c>
    </row>
    <row r="76" spans="2:11" ht="15">
      <c r="B76" s="82"/>
      <c r="C76" s="64">
        <v>58</v>
      </c>
      <c r="D76" s="64">
        <v>53</v>
      </c>
      <c r="E76" s="83"/>
      <c r="F76" s="69">
        <v>69</v>
      </c>
      <c r="G76" s="66" t="s">
        <v>26</v>
      </c>
      <c r="H76" s="67">
        <v>700</v>
      </c>
      <c r="I76" s="67">
        <v>1513</v>
      </c>
      <c r="J76" s="68">
        <v>0.7101</v>
      </c>
      <c r="K76" s="68">
        <v>0.8334005154639175</v>
      </c>
    </row>
    <row r="77" spans="2:11" ht="15">
      <c r="B77" s="82"/>
      <c r="C77" s="64">
        <v>64</v>
      </c>
      <c r="D77" s="64">
        <v>62</v>
      </c>
      <c r="E77" s="83"/>
      <c r="F77" s="69">
        <v>70</v>
      </c>
      <c r="G77" s="66" t="s">
        <v>128</v>
      </c>
      <c r="H77" s="67">
        <v>400</v>
      </c>
      <c r="I77" s="67">
        <v>379</v>
      </c>
      <c r="J77" s="68">
        <v>0.7351</v>
      </c>
      <c r="K77" s="68">
        <v>0.8312126794258373</v>
      </c>
    </row>
    <row r="78" spans="2:11" ht="15">
      <c r="B78" s="82"/>
      <c r="C78" s="64">
        <v>66</v>
      </c>
      <c r="D78" s="64">
        <v>63</v>
      </c>
      <c r="E78" s="83"/>
      <c r="F78" s="69">
        <v>71</v>
      </c>
      <c r="G78" s="66" t="s">
        <v>34</v>
      </c>
      <c r="H78" s="67">
        <v>1500</v>
      </c>
      <c r="I78" s="67">
        <v>4130</v>
      </c>
      <c r="J78" s="68">
        <v>0.7324</v>
      </c>
      <c r="K78" s="68">
        <v>0.8137187433059622</v>
      </c>
    </row>
    <row r="79" spans="2:11" ht="15">
      <c r="B79" s="82"/>
      <c r="C79" s="64">
        <v>71</v>
      </c>
      <c r="D79" s="64">
        <v>71</v>
      </c>
      <c r="E79" s="83"/>
      <c r="F79" s="69">
        <v>72</v>
      </c>
      <c r="G79" s="66" t="s">
        <v>33</v>
      </c>
      <c r="H79" s="67">
        <v>1500</v>
      </c>
      <c r="I79" s="67">
        <v>3744</v>
      </c>
      <c r="J79" s="68">
        <v>0.6734</v>
      </c>
      <c r="K79" s="68">
        <v>0.8129516046213094</v>
      </c>
    </row>
    <row r="80" spans="2:11" ht="15">
      <c r="B80" s="82"/>
      <c r="C80" s="64">
        <v>69</v>
      </c>
      <c r="D80" s="64">
        <v>64</v>
      </c>
      <c r="E80" s="83"/>
      <c r="F80" s="69">
        <v>73</v>
      </c>
      <c r="G80" s="66" t="s">
        <v>43</v>
      </c>
      <c r="H80" s="67">
        <v>400</v>
      </c>
      <c r="I80" s="67">
        <v>902</v>
      </c>
      <c r="J80" s="68">
        <v>0.679</v>
      </c>
      <c r="K80" s="68">
        <v>0.8106065573770491</v>
      </c>
    </row>
    <row r="81" spans="2:11" ht="15">
      <c r="B81" s="82"/>
      <c r="C81" s="64">
        <v>62</v>
      </c>
      <c r="D81" s="64">
        <v>66</v>
      </c>
      <c r="E81" s="83"/>
      <c r="F81" s="69">
        <v>74</v>
      </c>
      <c r="G81" s="66" t="s">
        <v>92</v>
      </c>
      <c r="H81" s="67">
        <v>1800</v>
      </c>
      <c r="I81" s="67">
        <v>79</v>
      </c>
      <c r="J81" s="68">
        <v>1</v>
      </c>
      <c r="K81" s="68">
        <v>0.8087777777777778</v>
      </c>
    </row>
    <row r="82" spans="2:11" ht="15">
      <c r="B82" s="82"/>
      <c r="C82" s="64">
        <v>72</v>
      </c>
      <c r="D82" s="64">
        <v>65</v>
      </c>
      <c r="E82" s="83"/>
      <c r="F82" s="69">
        <v>75</v>
      </c>
      <c r="G82" s="66" t="s">
        <v>129</v>
      </c>
      <c r="H82" s="67">
        <v>400</v>
      </c>
      <c r="I82" s="67">
        <v>375</v>
      </c>
      <c r="J82" s="68">
        <v>0.7428</v>
      </c>
      <c r="K82" s="68">
        <v>0.8077636363636365</v>
      </c>
    </row>
    <row r="83" spans="2:11" ht="15">
      <c r="B83" s="82"/>
      <c r="C83" s="64">
        <v>61</v>
      </c>
      <c r="D83" s="64">
        <v>75</v>
      </c>
      <c r="E83" s="83"/>
      <c r="F83" s="59">
        <v>76</v>
      </c>
      <c r="G83" s="66" t="s">
        <v>28</v>
      </c>
      <c r="H83" s="67">
        <v>1800</v>
      </c>
      <c r="I83" s="67">
        <v>322</v>
      </c>
      <c r="J83" s="68">
        <v>0.9014</v>
      </c>
      <c r="K83" s="68">
        <v>0.7838576904415333</v>
      </c>
    </row>
    <row r="84" spans="2:11" ht="15">
      <c r="B84" s="82"/>
      <c r="C84" s="64">
        <v>63</v>
      </c>
      <c r="D84" s="64">
        <v>61</v>
      </c>
      <c r="E84" s="84" t="s">
        <v>64</v>
      </c>
      <c r="F84" s="59">
        <v>77</v>
      </c>
      <c r="G84" s="66" t="s">
        <v>85</v>
      </c>
      <c r="H84" s="67">
        <v>700</v>
      </c>
      <c r="I84" s="67">
        <v>992</v>
      </c>
      <c r="J84" s="68">
        <v>0.6128</v>
      </c>
      <c r="K84" s="68">
        <v>0.7795958762886598</v>
      </c>
    </row>
    <row r="85" spans="2:11" ht="15">
      <c r="B85" s="82"/>
      <c r="C85" s="64">
        <v>70</v>
      </c>
      <c r="D85" s="64">
        <v>59</v>
      </c>
      <c r="E85" s="84"/>
      <c r="F85" s="59">
        <v>78</v>
      </c>
      <c r="G85" s="66" t="s">
        <v>40</v>
      </c>
      <c r="H85" s="67">
        <v>1500</v>
      </c>
      <c r="I85" s="67">
        <v>1681</v>
      </c>
      <c r="J85" s="68">
        <v>0.6416</v>
      </c>
      <c r="K85" s="68">
        <v>0.7607999999999999</v>
      </c>
    </row>
    <row r="86" spans="2:11" ht="15">
      <c r="B86" s="82"/>
      <c r="C86" s="64">
        <v>79</v>
      </c>
      <c r="D86" s="64">
        <v>69</v>
      </c>
      <c r="E86" s="84"/>
      <c r="F86" s="59">
        <v>79</v>
      </c>
      <c r="G86" s="66" t="s">
        <v>134</v>
      </c>
      <c r="H86" s="67">
        <v>700</v>
      </c>
      <c r="I86" s="67">
        <v>1145</v>
      </c>
      <c r="J86" s="68">
        <v>0.6128</v>
      </c>
      <c r="K86" s="68">
        <v>0.7604389972144847</v>
      </c>
    </row>
    <row r="87" spans="2:11" ht="15">
      <c r="B87" s="82"/>
      <c r="C87" s="64">
        <v>57</v>
      </c>
      <c r="D87" s="64">
        <v>56</v>
      </c>
      <c r="E87" s="84"/>
      <c r="F87" s="59">
        <v>80</v>
      </c>
      <c r="G87" s="66" t="s">
        <v>86</v>
      </c>
      <c r="H87" s="67">
        <v>700</v>
      </c>
      <c r="I87" s="67">
        <v>2558</v>
      </c>
      <c r="J87" s="68">
        <v>0.604</v>
      </c>
      <c r="K87" s="68">
        <v>0.7584296520423601</v>
      </c>
    </row>
    <row r="88" spans="2:11" ht="15">
      <c r="B88" s="82"/>
      <c r="C88" s="64">
        <v>76</v>
      </c>
      <c r="D88" s="64">
        <v>72</v>
      </c>
      <c r="E88" s="84"/>
      <c r="F88" s="59">
        <v>81</v>
      </c>
      <c r="G88" s="66" t="s">
        <v>59</v>
      </c>
      <c r="H88" s="67">
        <v>700</v>
      </c>
      <c r="I88" s="67">
        <v>1056</v>
      </c>
      <c r="J88" s="68">
        <v>0.6437</v>
      </c>
      <c r="K88" s="68">
        <v>0.713809798994975</v>
      </c>
    </row>
    <row r="89" spans="2:11" ht="15">
      <c r="B89" s="82"/>
      <c r="C89" s="64">
        <v>45</v>
      </c>
      <c r="D89" s="64">
        <v>74</v>
      </c>
      <c r="E89" s="84"/>
      <c r="F89" s="59">
        <v>82</v>
      </c>
      <c r="G89" s="66" t="s">
        <v>32</v>
      </c>
      <c r="H89" s="67">
        <v>700</v>
      </c>
      <c r="I89" s="67">
        <v>1131</v>
      </c>
      <c r="J89" s="68">
        <v>0.4274</v>
      </c>
      <c r="K89" s="68">
        <v>0.6932180722891567</v>
      </c>
    </row>
    <row r="90" spans="2:11" ht="15">
      <c r="B90" s="82"/>
      <c r="C90" s="64">
        <v>78</v>
      </c>
      <c r="D90" s="64">
        <v>73</v>
      </c>
      <c r="E90" s="84"/>
      <c r="F90" s="59">
        <v>83</v>
      </c>
      <c r="G90" s="66" t="s">
        <v>3</v>
      </c>
      <c r="H90" s="67">
        <v>400</v>
      </c>
      <c r="I90" s="67">
        <v>614</v>
      </c>
      <c r="J90" s="68">
        <v>0.51</v>
      </c>
      <c r="K90" s="68">
        <v>0.6556024096385542</v>
      </c>
    </row>
    <row r="91" spans="2:11" ht="15">
      <c r="B91" s="82"/>
      <c r="C91" s="64">
        <v>77</v>
      </c>
      <c r="D91" s="64">
        <v>78</v>
      </c>
      <c r="E91" s="84"/>
      <c r="F91" s="59">
        <v>84</v>
      </c>
      <c r="G91" s="66" t="s">
        <v>52</v>
      </c>
      <c r="H91" s="67">
        <v>1500</v>
      </c>
      <c r="I91" s="67">
        <v>1783</v>
      </c>
      <c r="J91" s="68">
        <v>0.3954</v>
      </c>
      <c r="K91" s="68">
        <v>0.6523572934973638</v>
      </c>
    </row>
    <row r="92" spans="2:11" ht="15">
      <c r="B92" s="82"/>
      <c r="C92" s="64">
        <v>82</v>
      </c>
      <c r="D92" s="64">
        <v>76</v>
      </c>
      <c r="E92" s="84"/>
      <c r="F92" s="59">
        <v>85</v>
      </c>
      <c r="G92" s="66" t="s">
        <v>21</v>
      </c>
      <c r="H92" s="67">
        <v>700</v>
      </c>
      <c r="I92" s="67">
        <v>2902</v>
      </c>
      <c r="J92" s="68">
        <v>0.4229</v>
      </c>
      <c r="K92" s="68">
        <v>0.6279233178654292</v>
      </c>
    </row>
    <row r="93" spans="2:11" ht="15">
      <c r="B93" s="82"/>
      <c r="C93" s="64">
        <v>74</v>
      </c>
      <c r="D93" s="64">
        <v>77</v>
      </c>
      <c r="E93" s="84" t="s">
        <v>65</v>
      </c>
      <c r="F93" s="60">
        <v>86</v>
      </c>
      <c r="G93" s="66" t="s">
        <v>91</v>
      </c>
      <c r="H93" s="67">
        <v>1500</v>
      </c>
      <c r="I93" s="67">
        <v>3657</v>
      </c>
      <c r="J93" s="68">
        <v>0.3798</v>
      </c>
      <c r="K93" s="68">
        <v>0.575444373284538</v>
      </c>
    </row>
    <row r="94" spans="2:11" ht="15">
      <c r="B94" s="82"/>
      <c r="C94" s="64">
        <v>80</v>
      </c>
      <c r="D94" s="64">
        <v>79</v>
      </c>
      <c r="E94" s="84"/>
      <c r="F94" s="60">
        <v>87</v>
      </c>
      <c r="G94" s="66" t="s">
        <v>89</v>
      </c>
      <c r="H94" s="67">
        <v>400</v>
      </c>
      <c r="I94" s="67">
        <v>635</v>
      </c>
      <c r="J94" s="68">
        <v>0.2975</v>
      </c>
      <c r="K94" s="68">
        <v>0.5540131578947369</v>
      </c>
    </row>
    <row r="95" spans="2:11" ht="15">
      <c r="B95" s="82"/>
      <c r="C95" s="64">
        <v>81</v>
      </c>
      <c r="D95" s="64">
        <v>80</v>
      </c>
      <c r="E95" s="84"/>
      <c r="F95" s="60">
        <v>88</v>
      </c>
      <c r="G95" s="66" t="s">
        <v>20</v>
      </c>
      <c r="H95" s="67">
        <v>1500</v>
      </c>
      <c r="I95" s="67">
        <v>946</v>
      </c>
      <c r="J95" s="68">
        <v>0.3058</v>
      </c>
      <c r="K95" s="68">
        <v>0.4747732436472347</v>
      </c>
    </row>
    <row r="96" spans="2:11" ht="15">
      <c r="B96" s="82"/>
      <c r="C96" s="64">
        <v>83</v>
      </c>
      <c r="D96" s="64">
        <v>81</v>
      </c>
      <c r="E96" s="84"/>
      <c r="F96" s="60">
        <v>89</v>
      </c>
      <c r="G96" s="66" t="s">
        <v>145</v>
      </c>
      <c r="H96" s="67">
        <v>1500</v>
      </c>
      <c r="I96" s="67">
        <v>623</v>
      </c>
      <c r="J96" s="68">
        <v>0.1996</v>
      </c>
      <c r="K96" s="68">
        <v>0.36438840579710147</v>
      </c>
    </row>
  </sheetData>
  <sheetProtection/>
  <mergeCells count="5">
    <mergeCell ref="B6:B96"/>
    <mergeCell ref="E7:E83"/>
    <mergeCell ref="E84:E92"/>
    <mergeCell ref="E93:E96"/>
    <mergeCell ref="J3:K3"/>
  </mergeCells>
  <conditionalFormatting sqref="K7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57"/>
  <sheetViews>
    <sheetView showGridLines="0" zoomScalePageLayoutView="0" workbookViewId="0" topLeftCell="A1">
      <selection activeCell="A7" sqref="A7"/>
    </sheetView>
  </sheetViews>
  <sheetFormatPr defaultColWidth="11.421875" defaultRowHeight="15"/>
  <cols>
    <col min="2" max="2" width="4.7109375" style="0" customWidth="1"/>
    <col min="6" max="6" width="12.140625" style="49" customWidth="1"/>
    <col min="7" max="8" width="11.421875" style="49" customWidth="1"/>
    <col min="9" max="9" width="4.00390625" style="0" customWidth="1"/>
    <col min="13" max="14" width="11.421875" style="49" customWidth="1"/>
    <col min="16" max="16" width="3.7109375" style="0" customWidth="1"/>
    <col min="20" max="21" width="11.421875" style="49" customWidth="1"/>
    <col min="23" max="23" width="4.140625" style="0" customWidth="1"/>
    <col min="24" max="24" width="13.57421875" style="0" bestFit="1" customWidth="1"/>
  </cols>
  <sheetData>
    <row r="1" spans="2:28" ht="28.5" customHeight="1">
      <c r="B1" s="86" t="s">
        <v>138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</row>
    <row r="2" spans="2:28" ht="15" customHeight="1">
      <c r="B2" s="85" t="s">
        <v>148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5" spans="2:28" ht="26.25">
      <c r="B5" s="87" t="s">
        <v>150</v>
      </c>
      <c r="C5" s="87"/>
      <c r="D5" s="87"/>
      <c r="E5" s="87"/>
      <c r="F5" s="87"/>
      <c r="G5" s="87"/>
      <c r="H5" s="78"/>
      <c r="I5" s="87" t="s">
        <v>152</v>
      </c>
      <c r="J5" s="87"/>
      <c r="K5" s="87"/>
      <c r="L5" s="87"/>
      <c r="M5" s="87"/>
      <c r="N5" s="87"/>
      <c r="P5" s="87" t="s">
        <v>155</v>
      </c>
      <c r="Q5" s="87"/>
      <c r="R5" s="87"/>
      <c r="S5" s="87"/>
      <c r="T5" s="87"/>
      <c r="U5" s="87"/>
      <c r="W5" s="87" t="s">
        <v>156</v>
      </c>
      <c r="X5" s="87"/>
      <c r="Y5" s="87"/>
      <c r="Z5" s="87"/>
      <c r="AA5" s="87"/>
      <c r="AB5" s="87"/>
    </row>
    <row r="6" spans="2:28" ht="26.25">
      <c r="B6" s="87"/>
      <c r="C6" s="87"/>
      <c r="D6" s="87"/>
      <c r="E6" s="87"/>
      <c r="F6" s="87"/>
      <c r="G6" s="87"/>
      <c r="H6" s="78"/>
      <c r="I6" s="87"/>
      <c r="J6" s="87"/>
      <c r="K6" s="87"/>
      <c r="L6" s="87"/>
      <c r="M6" s="87"/>
      <c r="N6" s="87"/>
      <c r="P6" s="87"/>
      <c r="Q6" s="87"/>
      <c r="R6" s="87"/>
      <c r="S6" s="87"/>
      <c r="T6" s="87"/>
      <c r="U6" s="87"/>
      <c r="W6" s="87"/>
      <c r="X6" s="87"/>
      <c r="Y6" s="87"/>
      <c r="Z6" s="87"/>
      <c r="AA6" s="87"/>
      <c r="AB6" s="87"/>
    </row>
    <row r="7" spans="2:28" ht="15">
      <c r="B7" s="88" t="s">
        <v>151</v>
      </c>
      <c r="C7" s="88"/>
      <c r="D7" s="88"/>
      <c r="E7" s="88"/>
      <c r="F7" s="88"/>
      <c r="G7" s="88"/>
      <c r="H7" s="71"/>
      <c r="I7" s="88" t="s">
        <v>153</v>
      </c>
      <c r="J7" s="88"/>
      <c r="K7" s="88"/>
      <c r="L7" s="88"/>
      <c r="M7" s="88"/>
      <c r="N7" s="88"/>
      <c r="P7" s="88" t="s">
        <v>154</v>
      </c>
      <c r="Q7" s="88"/>
      <c r="R7" s="88"/>
      <c r="S7" s="88"/>
      <c r="T7" s="88"/>
      <c r="U7" s="88"/>
      <c r="W7" s="88" t="s">
        <v>157</v>
      </c>
      <c r="X7" s="88"/>
      <c r="Y7" s="88"/>
      <c r="Z7" s="88"/>
      <c r="AA7" s="88"/>
      <c r="AB7" s="88"/>
    </row>
    <row r="8" spans="2:28" ht="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P8" s="71"/>
      <c r="Q8" s="71"/>
      <c r="R8" s="71"/>
      <c r="S8" s="71"/>
      <c r="T8" s="71"/>
      <c r="U8" s="71"/>
      <c r="W8" s="71"/>
      <c r="X8" s="71"/>
      <c r="Y8" s="71"/>
      <c r="Z8" s="71"/>
      <c r="AA8" s="71"/>
      <c r="AB8" s="71"/>
    </row>
    <row r="9" spans="2:28" ht="45">
      <c r="B9" s="72" t="s">
        <v>141</v>
      </c>
      <c r="C9" s="73" t="s">
        <v>140</v>
      </c>
      <c r="D9" s="73" t="s">
        <v>61</v>
      </c>
      <c r="E9" s="73" t="s">
        <v>81</v>
      </c>
      <c r="F9" s="74" t="s">
        <v>5</v>
      </c>
      <c r="G9" s="74" t="s">
        <v>22</v>
      </c>
      <c r="H9" s="79"/>
      <c r="I9" s="72" t="s">
        <v>141</v>
      </c>
      <c r="J9" s="73" t="s">
        <v>140</v>
      </c>
      <c r="K9" s="73" t="s">
        <v>61</v>
      </c>
      <c r="L9" s="73" t="s">
        <v>81</v>
      </c>
      <c r="M9" s="74" t="s">
        <v>5</v>
      </c>
      <c r="N9" s="74" t="s">
        <v>22</v>
      </c>
      <c r="P9" s="72" t="s">
        <v>141</v>
      </c>
      <c r="Q9" s="73" t="s">
        <v>140</v>
      </c>
      <c r="R9" s="73" t="s">
        <v>61</v>
      </c>
      <c r="S9" s="73" t="s">
        <v>81</v>
      </c>
      <c r="T9" s="74" t="s">
        <v>5</v>
      </c>
      <c r="U9" s="74" t="s">
        <v>22</v>
      </c>
      <c r="W9" s="72" t="s">
        <v>141</v>
      </c>
      <c r="X9" s="73" t="s">
        <v>140</v>
      </c>
      <c r="Y9" s="73" t="s">
        <v>61</v>
      </c>
      <c r="Z9" s="73" t="s">
        <v>81</v>
      </c>
      <c r="AA9" s="74" t="s">
        <v>5</v>
      </c>
      <c r="AB9" s="74" t="s">
        <v>22</v>
      </c>
    </row>
    <row r="10" spans="2:28" ht="15">
      <c r="B10" s="76">
        <v>1</v>
      </c>
      <c r="C10" s="39" t="s">
        <v>118</v>
      </c>
      <c r="D10" s="1">
        <v>400</v>
      </c>
      <c r="E10" s="1">
        <v>1417</v>
      </c>
      <c r="F10" s="70">
        <v>1</v>
      </c>
      <c r="G10" s="70">
        <v>1</v>
      </c>
      <c r="H10" s="70"/>
      <c r="I10" s="80">
        <v>1</v>
      </c>
      <c r="J10" s="39" t="s">
        <v>0</v>
      </c>
      <c r="K10">
        <v>700</v>
      </c>
      <c r="L10">
        <v>2559</v>
      </c>
      <c r="M10" s="49">
        <v>1</v>
      </c>
      <c r="N10" s="49">
        <v>1</v>
      </c>
      <c r="P10" s="81">
        <v>1</v>
      </c>
      <c r="Q10" s="39" t="s">
        <v>133</v>
      </c>
      <c r="R10">
        <v>1500</v>
      </c>
      <c r="S10">
        <v>3735</v>
      </c>
      <c r="T10" s="49">
        <v>0.9587</v>
      </c>
      <c r="U10" s="49">
        <v>0.9770626805778491</v>
      </c>
      <c r="W10" s="76">
        <v>1</v>
      </c>
      <c r="X10" s="39" t="s">
        <v>92</v>
      </c>
      <c r="Y10">
        <v>1800</v>
      </c>
      <c r="Z10">
        <v>79</v>
      </c>
      <c r="AA10" s="49">
        <v>1</v>
      </c>
      <c r="AB10" s="49">
        <v>0.8087777777777778</v>
      </c>
    </row>
    <row r="11" spans="2:28" ht="15">
      <c r="B11" s="76">
        <v>2</v>
      </c>
      <c r="C11" s="39" t="s">
        <v>119</v>
      </c>
      <c r="D11" s="1">
        <v>400</v>
      </c>
      <c r="E11" s="1">
        <v>674</v>
      </c>
      <c r="F11" s="70">
        <v>1</v>
      </c>
      <c r="G11" s="70">
        <v>1</v>
      </c>
      <c r="H11" s="70"/>
      <c r="I11" s="80">
        <v>2</v>
      </c>
      <c r="J11" s="39" t="s">
        <v>25</v>
      </c>
      <c r="K11">
        <v>700</v>
      </c>
      <c r="L11">
        <v>1369</v>
      </c>
      <c r="M11" s="49">
        <v>0.9974</v>
      </c>
      <c r="N11" s="49">
        <v>0.9983655518394648</v>
      </c>
      <c r="P11" s="81">
        <v>2</v>
      </c>
      <c r="Q11" s="39" t="s">
        <v>12</v>
      </c>
      <c r="R11">
        <v>1500</v>
      </c>
      <c r="S11">
        <v>3640</v>
      </c>
      <c r="T11" s="49">
        <v>0.8658</v>
      </c>
      <c r="U11" s="49">
        <v>0.9171436974789916</v>
      </c>
      <c r="W11" s="75">
        <v>2</v>
      </c>
      <c r="X11" s="39" t="s">
        <v>28</v>
      </c>
      <c r="Y11">
        <v>1800</v>
      </c>
      <c r="Z11">
        <v>322</v>
      </c>
      <c r="AA11" s="49">
        <v>0.9014</v>
      </c>
      <c r="AB11" s="49">
        <v>0.7838576904415333</v>
      </c>
    </row>
    <row r="12" spans="2:21" ht="15">
      <c r="B12" s="76">
        <v>3</v>
      </c>
      <c r="C12" s="39" t="s">
        <v>124</v>
      </c>
      <c r="D12" s="1">
        <v>400</v>
      </c>
      <c r="E12" s="1">
        <v>671</v>
      </c>
      <c r="F12" s="70">
        <v>1</v>
      </c>
      <c r="G12" s="70">
        <v>1</v>
      </c>
      <c r="H12" s="70"/>
      <c r="I12" s="80">
        <v>3</v>
      </c>
      <c r="J12" s="39" t="s">
        <v>83</v>
      </c>
      <c r="K12">
        <v>700</v>
      </c>
      <c r="L12">
        <v>2203</v>
      </c>
      <c r="M12" s="49">
        <v>0.9834</v>
      </c>
      <c r="N12" s="49">
        <v>0.9915053212199871</v>
      </c>
      <c r="P12" s="81">
        <v>3</v>
      </c>
      <c r="Q12" s="39" t="s">
        <v>36</v>
      </c>
      <c r="R12">
        <v>1500</v>
      </c>
      <c r="S12">
        <v>3043</v>
      </c>
      <c r="T12" s="49">
        <v>0.8222</v>
      </c>
      <c r="U12" s="49">
        <v>0.9073047153536515</v>
      </c>
    </row>
    <row r="13" spans="2:21" ht="15">
      <c r="B13" s="76">
        <v>4</v>
      </c>
      <c r="C13" s="39" t="s">
        <v>82</v>
      </c>
      <c r="D13" s="1">
        <v>400</v>
      </c>
      <c r="E13" s="1">
        <v>633</v>
      </c>
      <c r="F13" s="70">
        <v>1</v>
      </c>
      <c r="G13" s="70">
        <v>1</v>
      </c>
      <c r="H13" s="70"/>
      <c r="I13" s="80">
        <v>4</v>
      </c>
      <c r="J13" s="39" t="s">
        <v>135</v>
      </c>
      <c r="K13">
        <v>700</v>
      </c>
      <c r="L13">
        <v>2127</v>
      </c>
      <c r="M13" s="49">
        <v>0.9792</v>
      </c>
      <c r="N13" s="49">
        <v>0.9896</v>
      </c>
      <c r="P13" s="81">
        <v>4</v>
      </c>
      <c r="Q13" s="39" t="s">
        <v>34</v>
      </c>
      <c r="R13">
        <v>1500</v>
      </c>
      <c r="S13">
        <v>4130</v>
      </c>
      <c r="T13" s="49">
        <v>0.7324</v>
      </c>
      <c r="U13" s="49">
        <v>0.8137187433059622</v>
      </c>
    </row>
    <row r="14" spans="2:21" ht="15">
      <c r="B14" s="76">
        <v>5</v>
      </c>
      <c r="C14" s="39" t="s">
        <v>18</v>
      </c>
      <c r="D14" s="1">
        <v>400</v>
      </c>
      <c r="E14" s="1">
        <v>436</v>
      </c>
      <c r="F14" s="70">
        <v>1</v>
      </c>
      <c r="G14" s="70">
        <v>1</v>
      </c>
      <c r="H14" s="70"/>
      <c r="I14" s="80">
        <v>5</v>
      </c>
      <c r="J14" s="39" t="s">
        <v>14</v>
      </c>
      <c r="K14">
        <v>700</v>
      </c>
      <c r="L14">
        <v>1946</v>
      </c>
      <c r="M14" s="49">
        <v>0.9788</v>
      </c>
      <c r="N14" s="49">
        <v>0.9894000000000001</v>
      </c>
      <c r="P14" s="81">
        <v>5</v>
      </c>
      <c r="Q14" s="39" t="s">
        <v>33</v>
      </c>
      <c r="R14">
        <v>1500</v>
      </c>
      <c r="S14">
        <v>3744</v>
      </c>
      <c r="T14" s="49">
        <v>0.6734</v>
      </c>
      <c r="U14" s="49">
        <v>0.8129516046213094</v>
      </c>
    </row>
    <row r="15" spans="2:21" ht="15">
      <c r="B15" s="76">
        <v>6</v>
      </c>
      <c r="C15" s="39" t="s">
        <v>60</v>
      </c>
      <c r="D15" s="1">
        <v>400</v>
      </c>
      <c r="E15" s="1">
        <v>696</v>
      </c>
      <c r="F15" s="70">
        <v>0.9988</v>
      </c>
      <c r="G15" s="70">
        <v>0.9994000000000001</v>
      </c>
      <c r="H15" s="70"/>
      <c r="I15" s="80">
        <v>6</v>
      </c>
      <c r="J15" s="39" t="s">
        <v>44</v>
      </c>
      <c r="K15">
        <v>700</v>
      </c>
      <c r="L15">
        <v>1771</v>
      </c>
      <c r="M15" s="49">
        <v>0.9798</v>
      </c>
      <c r="N15" s="49">
        <v>0.988990219863533</v>
      </c>
      <c r="P15" s="56">
        <v>6</v>
      </c>
      <c r="Q15" s="39" t="s">
        <v>40</v>
      </c>
      <c r="R15">
        <v>1500</v>
      </c>
      <c r="S15">
        <v>1681</v>
      </c>
      <c r="T15" s="49">
        <v>0.6416</v>
      </c>
      <c r="U15" s="49">
        <v>0.7607999999999999</v>
      </c>
    </row>
    <row r="16" spans="2:21" ht="15">
      <c r="B16" s="76">
        <v>7</v>
      </c>
      <c r="C16" s="39" t="s">
        <v>57</v>
      </c>
      <c r="D16" s="1">
        <v>400</v>
      </c>
      <c r="E16" s="1">
        <v>686</v>
      </c>
      <c r="F16" s="70">
        <v>0.9983</v>
      </c>
      <c r="G16" s="70">
        <v>0.99915</v>
      </c>
      <c r="H16" s="70"/>
      <c r="I16" s="80">
        <v>7</v>
      </c>
      <c r="J16" s="39" t="s">
        <v>15</v>
      </c>
      <c r="K16">
        <v>700</v>
      </c>
      <c r="L16">
        <v>1114</v>
      </c>
      <c r="M16" s="49">
        <v>0.9736</v>
      </c>
      <c r="N16" s="49">
        <v>0.9864305418719213</v>
      </c>
      <c r="P16" s="56">
        <v>7</v>
      </c>
      <c r="Q16" s="39" t="s">
        <v>52</v>
      </c>
      <c r="R16">
        <v>1500</v>
      </c>
      <c r="S16">
        <v>1783</v>
      </c>
      <c r="T16" s="49">
        <v>0.3954</v>
      </c>
      <c r="U16" s="49">
        <v>0.6523572934973638</v>
      </c>
    </row>
    <row r="17" spans="2:21" ht="15">
      <c r="B17" s="76">
        <v>8</v>
      </c>
      <c r="C17" s="39" t="s">
        <v>17</v>
      </c>
      <c r="D17" s="1">
        <v>400</v>
      </c>
      <c r="E17" s="1">
        <v>1175</v>
      </c>
      <c r="F17" s="70">
        <v>1</v>
      </c>
      <c r="G17" s="70">
        <v>0.9991044776119402</v>
      </c>
      <c r="H17" s="70"/>
      <c r="I17" s="80">
        <v>8</v>
      </c>
      <c r="J17" s="39" t="s">
        <v>10</v>
      </c>
      <c r="K17">
        <v>700</v>
      </c>
      <c r="L17">
        <v>2435</v>
      </c>
      <c r="M17" s="49">
        <v>0.9746</v>
      </c>
      <c r="N17" s="49">
        <v>0.985866117896973</v>
      </c>
      <c r="P17" s="57">
        <v>8</v>
      </c>
      <c r="Q17" s="39" t="s">
        <v>91</v>
      </c>
      <c r="R17">
        <v>1500</v>
      </c>
      <c r="S17">
        <v>3657</v>
      </c>
      <c r="T17" s="49">
        <v>0.3798</v>
      </c>
      <c r="U17" s="49">
        <v>0.575444373284538</v>
      </c>
    </row>
    <row r="18" spans="2:21" ht="15">
      <c r="B18" s="76">
        <v>9</v>
      </c>
      <c r="C18" s="39" t="s">
        <v>37</v>
      </c>
      <c r="D18" s="1">
        <v>400</v>
      </c>
      <c r="E18" s="1">
        <v>760</v>
      </c>
      <c r="F18" s="70">
        <v>0.9985</v>
      </c>
      <c r="G18" s="70">
        <v>0.9987581967213115</v>
      </c>
      <c r="H18" s="70"/>
      <c r="I18" s="80">
        <v>9</v>
      </c>
      <c r="J18" s="39" t="s">
        <v>16</v>
      </c>
      <c r="K18">
        <v>700</v>
      </c>
      <c r="L18">
        <v>3148</v>
      </c>
      <c r="M18" s="49">
        <v>0.9532</v>
      </c>
      <c r="N18" s="49">
        <v>0.9760604316546763</v>
      </c>
      <c r="P18" s="57">
        <v>9</v>
      </c>
      <c r="Q18" s="39" t="s">
        <v>20</v>
      </c>
      <c r="R18">
        <v>1500</v>
      </c>
      <c r="S18">
        <v>946</v>
      </c>
      <c r="T18" s="49">
        <v>0.3058</v>
      </c>
      <c r="U18" s="49">
        <v>0.4747732436472347</v>
      </c>
    </row>
    <row r="19" spans="2:21" ht="15">
      <c r="B19" s="76">
        <v>10</v>
      </c>
      <c r="C19" s="39" t="s">
        <v>54</v>
      </c>
      <c r="D19" s="1">
        <v>400</v>
      </c>
      <c r="E19" s="1">
        <v>473</v>
      </c>
      <c r="F19" s="70">
        <v>0.9974</v>
      </c>
      <c r="G19" s="70">
        <v>0.9986999999999999</v>
      </c>
      <c r="H19" s="70"/>
      <c r="I19" s="80">
        <v>10</v>
      </c>
      <c r="J19" s="39" t="s">
        <v>19</v>
      </c>
      <c r="K19">
        <v>700</v>
      </c>
      <c r="L19">
        <v>1378</v>
      </c>
      <c r="M19" s="49">
        <v>0.9485</v>
      </c>
      <c r="N19" s="49">
        <v>0.9739384735202492</v>
      </c>
      <c r="P19" s="57">
        <v>10</v>
      </c>
      <c r="Q19" s="39" t="s">
        <v>136</v>
      </c>
      <c r="R19">
        <v>1500</v>
      </c>
      <c r="S19">
        <v>623</v>
      </c>
      <c r="T19" s="49">
        <v>0.1996</v>
      </c>
      <c r="U19" s="49">
        <v>0.36438840579710147</v>
      </c>
    </row>
    <row r="20" spans="2:14" ht="15">
      <c r="B20" s="76">
        <v>11</v>
      </c>
      <c r="C20" s="39" t="s">
        <v>7</v>
      </c>
      <c r="D20" s="1">
        <v>400</v>
      </c>
      <c r="E20" s="1">
        <v>845</v>
      </c>
      <c r="F20" s="70">
        <v>0.9906</v>
      </c>
      <c r="G20" s="70">
        <v>0.9953000000000001</v>
      </c>
      <c r="H20" s="70"/>
      <c r="I20" s="80">
        <v>11</v>
      </c>
      <c r="J20" s="39" t="s">
        <v>6</v>
      </c>
      <c r="K20">
        <v>700</v>
      </c>
      <c r="L20">
        <v>1992</v>
      </c>
      <c r="M20" s="49">
        <v>0.9302</v>
      </c>
      <c r="N20" s="49">
        <v>0.9595819129368486</v>
      </c>
    </row>
    <row r="21" spans="2:14" ht="15">
      <c r="B21" s="76">
        <v>12</v>
      </c>
      <c r="C21" s="39" t="s">
        <v>120</v>
      </c>
      <c r="D21" s="1">
        <v>400</v>
      </c>
      <c r="E21" s="1">
        <v>505</v>
      </c>
      <c r="F21" s="70">
        <v>0.987</v>
      </c>
      <c r="G21" s="70">
        <v>0.9935</v>
      </c>
      <c r="H21" s="70"/>
      <c r="I21" s="80">
        <v>12</v>
      </c>
      <c r="J21" s="39" t="s">
        <v>45</v>
      </c>
      <c r="K21">
        <v>700</v>
      </c>
      <c r="L21">
        <v>1492</v>
      </c>
      <c r="M21" s="49">
        <v>0.9089</v>
      </c>
      <c r="N21" s="49">
        <v>0.95445</v>
      </c>
    </row>
    <row r="22" spans="2:14" ht="15">
      <c r="B22" s="76">
        <v>13</v>
      </c>
      <c r="C22" s="39" t="s">
        <v>58</v>
      </c>
      <c r="D22" s="1">
        <v>400</v>
      </c>
      <c r="E22" s="1">
        <v>535</v>
      </c>
      <c r="F22" s="70">
        <v>0.9848</v>
      </c>
      <c r="G22" s="70">
        <v>0.9924</v>
      </c>
      <c r="H22" s="70"/>
      <c r="I22" s="80">
        <v>13</v>
      </c>
      <c r="J22" s="39" t="s">
        <v>29</v>
      </c>
      <c r="K22">
        <v>700</v>
      </c>
      <c r="L22">
        <v>435</v>
      </c>
      <c r="M22" s="49">
        <v>0.9954</v>
      </c>
      <c r="N22" s="49">
        <v>0.9219857142857142</v>
      </c>
    </row>
    <row r="23" spans="2:14" ht="15">
      <c r="B23" s="76">
        <v>14</v>
      </c>
      <c r="C23" s="39" t="s">
        <v>121</v>
      </c>
      <c r="D23" s="1">
        <v>400</v>
      </c>
      <c r="E23" s="1">
        <v>709</v>
      </c>
      <c r="F23" s="70">
        <v>0.9837</v>
      </c>
      <c r="G23" s="70">
        <v>0.99185</v>
      </c>
      <c r="H23" s="70"/>
      <c r="I23" s="80">
        <v>14</v>
      </c>
      <c r="J23" s="39" t="s">
        <v>62</v>
      </c>
      <c r="K23">
        <v>700</v>
      </c>
      <c r="L23">
        <v>1585</v>
      </c>
      <c r="M23" s="49">
        <v>0.8499</v>
      </c>
      <c r="N23" s="49">
        <v>0.9173624513618677</v>
      </c>
    </row>
    <row r="24" spans="2:14" ht="15">
      <c r="B24" s="76">
        <v>15</v>
      </c>
      <c r="C24" s="39" t="s">
        <v>56</v>
      </c>
      <c r="D24" s="1">
        <v>400</v>
      </c>
      <c r="E24" s="1">
        <v>645</v>
      </c>
      <c r="F24" s="70">
        <v>0.9811</v>
      </c>
      <c r="G24" s="70">
        <v>0.99055</v>
      </c>
      <c r="H24" s="70"/>
      <c r="I24" s="80">
        <v>15</v>
      </c>
      <c r="J24" s="39" t="s">
        <v>8</v>
      </c>
      <c r="K24">
        <v>700</v>
      </c>
      <c r="L24">
        <v>1855</v>
      </c>
      <c r="M24" s="49">
        <v>0.8053</v>
      </c>
      <c r="N24" s="49">
        <v>0.8960597421203438</v>
      </c>
    </row>
    <row r="25" spans="2:14" ht="15">
      <c r="B25" s="76">
        <v>16</v>
      </c>
      <c r="C25" s="39" t="s">
        <v>38</v>
      </c>
      <c r="D25" s="1">
        <v>400</v>
      </c>
      <c r="E25" s="1">
        <v>723</v>
      </c>
      <c r="F25" s="70">
        <v>0.9859</v>
      </c>
      <c r="G25" s="70">
        <v>0.9902833333333334</v>
      </c>
      <c r="H25" s="70"/>
      <c r="I25" s="80">
        <v>16</v>
      </c>
      <c r="J25" s="39" t="s">
        <v>46</v>
      </c>
      <c r="K25">
        <v>700</v>
      </c>
      <c r="L25">
        <v>1956</v>
      </c>
      <c r="M25" s="49">
        <v>0.8263</v>
      </c>
      <c r="N25" s="49">
        <v>0.8933175977653631</v>
      </c>
    </row>
    <row r="26" spans="2:14" ht="15">
      <c r="B26" s="76">
        <v>17</v>
      </c>
      <c r="C26" s="39" t="s">
        <v>27</v>
      </c>
      <c r="D26" s="1">
        <v>400</v>
      </c>
      <c r="E26" s="1">
        <v>724</v>
      </c>
      <c r="F26" s="70">
        <v>0.9846</v>
      </c>
      <c r="G26" s="70">
        <v>0.9891553459119498</v>
      </c>
      <c r="H26" s="70"/>
      <c r="I26" s="80">
        <v>17</v>
      </c>
      <c r="J26" s="39" t="s">
        <v>35</v>
      </c>
      <c r="K26">
        <v>700</v>
      </c>
      <c r="L26">
        <v>1924</v>
      </c>
      <c r="M26" s="49">
        <v>0.8081</v>
      </c>
      <c r="N26" s="49">
        <v>0.8895945544554456</v>
      </c>
    </row>
    <row r="27" spans="2:14" ht="15">
      <c r="B27" s="76">
        <v>18</v>
      </c>
      <c r="C27" s="39" t="s">
        <v>122</v>
      </c>
      <c r="D27" s="1">
        <v>400</v>
      </c>
      <c r="E27" s="1">
        <v>532</v>
      </c>
      <c r="F27" s="70">
        <v>0.9757</v>
      </c>
      <c r="G27" s="70">
        <v>0.98785</v>
      </c>
      <c r="H27" s="70"/>
      <c r="I27" s="80">
        <v>18</v>
      </c>
      <c r="J27" s="39" t="s">
        <v>9</v>
      </c>
      <c r="K27">
        <v>700</v>
      </c>
      <c r="L27">
        <v>1675</v>
      </c>
      <c r="M27" s="49">
        <v>0.7845</v>
      </c>
      <c r="N27" s="49">
        <v>0.8889350828729281</v>
      </c>
    </row>
    <row r="28" spans="2:14" ht="15">
      <c r="B28" s="76">
        <v>19</v>
      </c>
      <c r="C28" s="39" t="s">
        <v>125</v>
      </c>
      <c r="D28" s="1">
        <v>400</v>
      </c>
      <c r="E28" s="1">
        <v>668</v>
      </c>
      <c r="F28" s="70">
        <v>0.9693</v>
      </c>
      <c r="G28" s="70">
        <v>0.98465</v>
      </c>
      <c r="H28" s="70"/>
      <c r="I28" s="80">
        <v>19</v>
      </c>
      <c r="J28" s="39" t="s">
        <v>42</v>
      </c>
      <c r="K28">
        <v>700</v>
      </c>
      <c r="L28">
        <v>885</v>
      </c>
      <c r="M28" s="49">
        <v>0.8194</v>
      </c>
      <c r="N28" s="49">
        <v>0.885858940397351</v>
      </c>
    </row>
    <row r="29" spans="2:14" ht="15">
      <c r="B29" s="76">
        <v>20</v>
      </c>
      <c r="C29" s="39" t="s">
        <v>50</v>
      </c>
      <c r="D29" s="1">
        <v>400</v>
      </c>
      <c r="E29" s="1">
        <v>802</v>
      </c>
      <c r="F29" s="70">
        <v>0.9756</v>
      </c>
      <c r="G29" s="70">
        <v>0.9846085106382979</v>
      </c>
      <c r="H29" s="70"/>
      <c r="I29" s="80">
        <v>20</v>
      </c>
      <c r="J29" s="39" t="s">
        <v>39</v>
      </c>
      <c r="K29">
        <v>700</v>
      </c>
      <c r="L29">
        <v>2690</v>
      </c>
      <c r="M29" s="49">
        <v>0.8059</v>
      </c>
      <c r="N29" s="49">
        <v>0.8753950194049158</v>
      </c>
    </row>
    <row r="30" spans="2:14" ht="15">
      <c r="B30" s="76">
        <v>21</v>
      </c>
      <c r="C30" s="39" t="s">
        <v>126</v>
      </c>
      <c r="D30" s="1">
        <v>400</v>
      </c>
      <c r="E30" s="1">
        <v>434</v>
      </c>
      <c r="F30" s="70">
        <v>0.9592</v>
      </c>
      <c r="G30" s="70">
        <v>0.9781148514851485</v>
      </c>
      <c r="H30" s="70"/>
      <c r="I30" s="80">
        <v>21</v>
      </c>
      <c r="J30" s="39" t="s">
        <v>48</v>
      </c>
      <c r="K30">
        <v>700</v>
      </c>
      <c r="L30">
        <v>1827</v>
      </c>
      <c r="M30" s="49">
        <v>0.8053</v>
      </c>
      <c r="N30" s="49">
        <v>0.8718209844559586</v>
      </c>
    </row>
    <row r="31" spans="2:14" ht="15">
      <c r="B31" s="76">
        <v>22</v>
      </c>
      <c r="C31" s="39" t="s">
        <v>24</v>
      </c>
      <c r="D31" s="1">
        <v>400</v>
      </c>
      <c r="E31" s="1">
        <v>518</v>
      </c>
      <c r="F31" s="70">
        <v>0.9464</v>
      </c>
      <c r="G31" s="70">
        <v>0.9732000000000001</v>
      </c>
      <c r="H31" s="70"/>
      <c r="I31" s="80">
        <v>22</v>
      </c>
      <c r="J31" s="39" t="s">
        <v>84</v>
      </c>
      <c r="K31">
        <v>700</v>
      </c>
      <c r="L31">
        <v>1117</v>
      </c>
      <c r="M31" s="49">
        <v>0.7354</v>
      </c>
      <c r="N31" s="49">
        <v>0.86346802507837</v>
      </c>
    </row>
    <row r="32" spans="2:14" ht="15">
      <c r="B32" s="76">
        <v>23</v>
      </c>
      <c r="C32" s="39" t="s">
        <v>123</v>
      </c>
      <c r="D32" s="1">
        <v>400</v>
      </c>
      <c r="E32" s="1">
        <v>1100</v>
      </c>
      <c r="F32" s="70">
        <v>0.9542</v>
      </c>
      <c r="G32" s="70">
        <v>0.972990410958904</v>
      </c>
      <c r="H32" s="70"/>
      <c r="I32" s="80">
        <v>23</v>
      </c>
      <c r="J32" s="39" t="s">
        <v>2</v>
      </c>
      <c r="K32">
        <v>700</v>
      </c>
      <c r="L32">
        <v>2323</v>
      </c>
      <c r="M32" s="49">
        <v>0.758</v>
      </c>
      <c r="N32" s="49">
        <v>0.8478607594936709</v>
      </c>
    </row>
    <row r="33" spans="2:14" ht="15">
      <c r="B33" s="76">
        <v>24</v>
      </c>
      <c r="C33" s="39" t="s">
        <v>127</v>
      </c>
      <c r="D33" s="1">
        <v>400</v>
      </c>
      <c r="E33" s="1">
        <v>477</v>
      </c>
      <c r="F33" s="70">
        <v>0.9513</v>
      </c>
      <c r="G33" s="70">
        <v>0.9729714285714286</v>
      </c>
      <c r="H33" s="70"/>
      <c r="I33" s="80">
        <v>24</v>
      </c>
      <c r="J33" s="39" t="s">
        <v>26</v>
      </c>
      <c r="K33">
        <v>700</v>
      </c>
      <c r="L33">
        <v>1513</v>
      </c>
      <c r="M33" s="49">
        <v>0.7101</v>
      </c>
      <c r="N33" s="49">
        <v>0.8334005154639175</v>
      </c>
    </row>
    <row r="34" spans="2:14" ht="15">
      <c r="B34" s="76">
        <v>25</v>
      </c>
      <c r="C34" s="39" t="s">
        <v>11</v>
      </c>
      <c r="D34" s="1">
        <v>400</v>
      </c>
      <c r="E34" s="1">
        <v>888</v>
      </c>
      <c r="F34" s="70">
        <v>0.9528</v>
      </c>
      <c r="G34" s="70">
        <v>0.969410752688172</v>
      </c>
      <c r="H34" s="70"/>
      <c r="I34" s="59">
        <v>25</v>
      </c>
      <c r="J34" s="39" t="s">
        <v>85</v>
      </c>
      <c r="K34">
        <v>700</v>
      </c>
      <c r="L34">
        <v>992</v>
      </c>
      <c r="M34" s="49">
        <v>0.6128</v>
      </c>
      <c r="N34" s="49">
        <v>0.7795958762886598</v>
      </c>
    </row>
    <row r="35" spans="2:14" ht="15">
      <c r="B35" s="76">
        <v>26</v>
      </c>
      <c r="C35" s="39" t="s">
        <v>31</v>
      </c>
      <c r="D35" s="1">
        <v>400</v>
      </c>
      <c r="E35" s="1">
        <v>896</v>
      </c>
      <c r="F35" s="70">
        <v>0.9478</v>
      </c>
      <c r="G35" s="70">
        <v>0.9689375939849624</v>
      </c>
      <c r="H35" s="70"/>
      <c r="I35" s="59">
        <v>26</v>
      </c>
      <c r="J35" s="39" t="s">
        <v>134</v>
      </c>
      <c r="K35">
        <v>700</v>
      </c>
      <c r="L35">
        <v>1145</v>
      </c>
      <c r="M35" s="49">
        <v>0.6128</v>
      </c>
      <c r="N35" s="49">
        <v>0.7604389972144847</v>
      </c>
    </row>
    <row r="36" spans="2:14" ht="15">
      <c r="B36" s="76">
        <v>27</v>
      </c>
      <c r="C36" s="39" t="s">
        <v>131</v>
      </c>
      <c r="D36" s="1">
        <v>400</v>
      </c>
      <c r="E36" s="1">
        <v>659</v>
      </c>
      <c r="F36" s="70">
        <v>0.9352</v>
      </c>
      <c r="G36" s="70">
        <v>0.9656645161290323</v>
      </c>
      <c r="H36" s="70"/>
      <c r="I36" s="59">
        <v>27</v>
      </c>
      <c r="J36" s="39" t="s">
        <v>86</v>
      </c>
      <c r="K36">
        <v>700</v>
      </c>
      <c r="L36">
        <v>2558</v>
      </c>
      <c r="M36" s="49">
        <v>0.604</v>
      </c>
      <c r="N36" s="49">
        <v>0.7584296520423601</v>
      </c>
    </row>
    <row r="37" spans="2:14" ht="15">
      <c r="B37" s="76">
        <v>28</v>
      </c>
      <c r="C37" s="39" t="s">
        <v>13</v>
      </c>
      <c r="D37" s="1">
        <v>400</v>
      </c>
      <c r="E37" s="1">
        <v>1513</v>
      </c>
      <c r="F37" s="70">
        <v>0.9117</v>
      </c>
      <c r="G37" s="70">
        <v>0.9541940662373505</v>
      </c>
      <c r="H37" s="70"/>
      <c r="I37" s="59">
        <v>28</v>
      </c>
      <c r="J37" s="39" t="s">
        <v>59</v>
      </c>
      <c r="K37">
        <v>700</v>
      </c>
      <c r="L37">
        <v>1056</v>
      </c>
      <c r="M37" s="49">
        <v>0.6437</v>
      </c>
      <c r="N37" s="49">
        <v>0.713809798994975</v>
      </c>
    </row>
    <row r="38" spans="2:14" ht="15">
      <c r="B38" s="76">
        <v>29</v>
      </c>
      <c r="C38" s="39" t="s">
        <v>55</v>
      </c>
      <c r="D38" s="1">
        <v>400</v>
      </c>
      <c r="E38" s="1">
        <v>585</v>
      </c>
      <c r="F38" s="70">
        <v>0.9044</v>
      </c>
      <c r="G38" s="70">
        <v>0.9514405063291139</v>
      </c>
      <c r="H38" s="70"/>
      <c r="I38" s="59">
        <v>29</v>
      </c>
      <c r="J38" s="39" t="s">
        <v>32</v>
      </c>
      <c r="K38">
        <v>700</v>
      </c>
      <c r="L38">
        <v>1131</v>
      </c>
      <c r="M38" s="49">
        <v>0.4274</v>
      </c>
      <c r="N38" s="49">
        <v>0.6932180722891567</v>
      </c>
    </row>
    <row r="39" spans="2:14" ht="15">
      <c r="B39" s="76">
        <v>30</v>
      </c>
      <c r="C39" s="39" t="s">
        <v>132</v>
      </c>
      <c r="D39" s="1">
        <v>400</v>
      </c>
      <c r="E39" s="1">
        <v>879</v>
      </c>
      <c r="F39" s="70">
        <v>0.9072</v>
      </c>
      <c r="G39" s="70">
        <v>0.950675208913649</v>
      </c>
      <c r="H39" s="70"/>
      <c r="I39" s="59">
        <v>30</v>
      </c>
      <c r="J39" s="39" t="s">
        <v>21</v>
      </c>
      <c r="K39">
        <v>700</v>
      </c>
      <c r="L39">
        <v>2902</v>
      </c>
      <c r="M39" s="49">
        <v>0.4229</v>
      </c>
      <c r="N39" s="49">
        <v>0.6279233178654292</v>
      </c>
    </row>
    <row r="40" spans="2:8" ht="15">
      <c r="B40" s="76">
        <v>31</v>
      </c>
      <c r="C40" s="39" t="s">
        <v>87</v>
      </c>
      <c r="D40" s="1">
        <v>400</v>
      </c>
      <c r="E40" s="1">
        <v>708</v>
      </c>
      <c r="F40" s="70">
        <v>0.9095</v>
      </c>
      <c r="G40" s="70">
        <v>0.9503102536997886</v>
      </c>
      <c r="H40" s="70"/>
    </row>
    <row r="41" spans="2:8" ht="15">
      <c r="B41" s="76">
        <v>32</v>
      </c>
      <c r="C41" s="39" t="s">
        <v>51</v>
      </c>
      <c r="D41" s="1">
        <v>400</v>
      </c>
      <c r="E41" s="1">
        <v>854</v>
      </c>
      <c r="F41" s="70">
        <v>0.9143</v>
      </c>
      <c r="G41" s="70">
        <v>0.9480175799086759</v>
      </c>
      <c r="H41" s="70"/>
    </row>
    <row r="42" spans="2:8" ht="15">
      <c r="B42" s="76">
        <v>33</v>
      </c>
      <c r="C42" s="39" t="s">
        <v>53</v>
      </c>
      <c r="D42" s="1">
        <v>400</v>
      </c>
      <c r="E42" s="1">
        <v>620</v>
      </c>
      <c r="F42" s="70">
        <v>0.8991</v>
      </c>
      <c r="G42" s="70">
        <v>0.9462891304347826</v>
      </c>
      <c r="H42" s="70"/>
    </row>
    <row r="43" spans="2:8" ht="15">
      <c r="B43" s="76">
        <v>34</v>
      </c>
      <c r="C43" s="39" t="s">
        <v>4</v>
      </c>
      <c r="D43" s="1">
        <v>400</v>
      </c>
      <c r="E43" s="1">
        <v>1039</v>
      </c>
      <c r="F43" s="70">
        <v>0.9004</v>
      </c>
      <c r="G43" s="70">
        <v>0.9454841596130592</v>
      </c>
      <c r="H43" s="70"/>
    </row>
    <row r="44" spans="2:8" ht="15">
      <c r="B44" s="76">
        <v>35</v>
      </c>
      <c r="C44" s="39" t="s">
        <v>49</v>
      </c>
      <c r="D44" s="1">
        <v>400</v>
      </c>
      <c r="E44" s="1">
        <v>1148</v>
      </c>
      <c r="F44" s="70">
        <v>0.8888</v>
      </c>
      <c r="G44" s="70">
        <v>0.944020253164557</v>
      </c>
      <c r="H44" s="70"/>
    </row>
    <row r="45" spans="2:8" ht="15">
      <c r="B45" s="76">
        <v>36</v>
      </c>
      <c r="C45" s="39" t="s">
        <v>1</v>
      </c>
      <c r="D45" s="1">
        <v>400</v>
      </c>
      <c r="E45" s="1">
        <v>795</v>
      </c>
      <c r="F45" s="70">
        <v>0.8869</v>
      </c>
      <c r="G45" s="70">
        <v>0.9411634146341463</v>
      </c>
      <c r="H45" s="70"/>
    </row>
    <row r="46" spans="2:8" ht="15">
      <c r="B46" s="76">
        <v>37</v>
      </c>
      <c r="C46" s="39" t="s">
        <v>23</v>
      </c>
      <c r="D46" s="1">
        <v>400</v>
      </c>
      <c r="E46" s="1">
        <v>300</v>
      </c>
      <c r="F46" s="70">
        <v>0.9775</v>
      </c>
      <c r="G46" s="70">
        <v>0.9362706611570248</v>
      </c>
      <c r="H46" s="70"/>
    </row>
    <row r="47" spans="2:8" ht="15">
      <c r="B47" s="76">
        <v>38</v>
      </c>
      <c r="C47" s="39" t="s">
        <v>41</v>
      </c>
      <c r="D47" s="1">
        <v>400</v>
      </c>
      <c r="E47" s="1">
        <v>787</v>
      </c>
      <c r="F47" s="70">
        <v>0.8588</v>
      </c>
      <c r="G47" s="70">
        <v>0.9276142857142857</v>
      </c>
      <c r="H47" s="70"/>
    </row>
    <row r="48" spans="2:8" ht="15">
      <c r="B48" s="76">
        <v>39</v>
      </c>
      <c r="C48" s="39" t="s">
        <v>130</v>
      </c>
      <c r="D48" s="1">
        <v>400</v>
      </c>
      <c r="E48" s="1">
        <v>241</v>
      </c>
      <c r="F48" s="70">
        <v>0.9852</v>
      </c>
      <c r="G48" s="70">
        <v>0.9099253968253969</v>
      </c>
      <c r="H48" s="70"/>
    </row>
    <row r="49" spans="2:8" ht="15">
      <c r="B49" s="76">
        <v>40</v>
      </c>
      <c r="C49" s="39" t="s">
        <v>88</v>
      </c>
      <c r="D49" s="1">
        <v>400</v>
      </c>
      <c r="E49" s="1">
        <v>852</v>
      </c>
      <c r="F49" s="70">
        <v>0.7795</v>
      </c>
      <c r="G49" s="70">
        <v>0.88975</v>
      </c>
      <c r="H49" s="70"/>
    </row>
    <row r="50" spans="2:8" ht="15">
      <c r="B50" s="76">
        <v>41</v>
      </c>
      <c r="C50" s="39" t="s">
        <v>30</v>
      </c>
      <c r="D50" s="1">
        <v>400</v>
      </c>
      <c r="E50" s="1">
        <v>440</v>
      </c>
      <c r="F50" s="70">
        <v>0.7938</v>
      </c>
      <c r="G50" s="70">
        <v>0.8876079646017698</v>
      </c>
      <c r="H50" s="70"/>
    </row>
    <row r="51" spans="2:8" ht="15">
      <c r="B51" s="76">
        <v>42</v>
      </c>
      <c r="C51" s="39" t="s">
        <v>90</v>
      </c>
      <c r="D51" s="1">
        <v>400</v>
      </c>
      <c r="E51" s="1">
        <v>510</v>
      </c>
      <c r="F51" s="70">
        <v>0.742</v>
      </c>
      <c r="G51" s="70">
        <v>0.8619395973154362</v>
      </c>
      <c r="H51" s="70"/>
    </row>
    <row r="52" spans="2:8" ht="15">
      <c r="B52" s="76">
        <v>43</v>
      </c>
      <c r="C52" s="39" t="s">
        <v>47</v>
      </c>
      <c r="D52" s="1">
        <v>400</v>
      </c>
      <c r="E52" s="1">
        <v>377</v>
      </c>
      <c r="F52" s="70">
        <v>0.7916</v>
      </c>
      <c r="G52" s="70">
        <v>0.8386778801843318</v>
      </c>
      <c r="H52" s="70"/>
    </row>
    <row r="53" spans="2:8" ht="15">
      <c r="B53" s="76">
        <v>44</v>
      </c>
      <c r="C53" s="39" t="s">
        <v>128</v>
      </c>
      <c r="D53" s="1">
        <v>400</v>
      </c>
      <c r="E53" s="1">
        <v>379</v>
      </c>
      <c r="F53" s="70">
        <v>0.7351</v>
      </c>
      <c r="G53" s="70">
        <v>0.8312126794258373</v>
      </c>
      <c r="H53" s="70"/>
    </row>
    <row r="54" spans="2:8" ht="15">
      <c r="B54" s="76">
        <v>45</v>
      </c>
      <c r="C54" s="39" t="s">
        <v>43</v>
      </c>
      <c r="D54" s="1">
        <v>400</v>
      </c>
      <c r="E54" s="1">
        <v>902</v>
      </c>
      <c r="F54" s="70">
        <v>0.679</v>
      </c>
      <c r="G54" s="70">
        <v>0.8106065573770491</v>
      </c>
      <c r="H54" s="70"/>
    </row>
    <row r="55" spans="2:8" ht="15">
      <c r="B55" s="76">
        <v>46</v>
      </c>
      <c r="C55" s="39" t="s">
        <v>129</v>
      </c>
      <c r="D55" s="1">
        <v>400</v>
      </c>
      <c r="E55" s="1">
        <v>375</v>
      </c>
      <c r="F55" s="70">
        <v>0.7428</v>
      </c>
      <c r="G55" s="70">
        <v>0.8077636363636365</v>
      </c>
      <c r="H55" s="70"/>
    </row>
    <row r="56" spans="2:8" ht="15">
      <c r="B56" s="75">
        <v>47</v>
      </c>
      <c r="C56" s="39" t="s">
        <v>3</v>
      </c>
      <c r="D56" s="1">
        <v>400</v>
      </c>
      <c r="E56" s="1">
        <v>614</v>
      </c>
      <c r="F56" s="70">
        <v>0.51</v>
      </c>
      <c r="G56" s="70">
        <v>0.6556024096385542</v>
      </c>
      <c r="H56" s="70"/>
    </row>
    <row r="57" spans="2:8" ht="15">
      <c r="B57" s="77">
        <v>48</v>
      </c>
      <c r="C57" s="39" t="s">
        <v>89</v>
      </c>
      <c r="D57" s="1">
        <v>400</v>
      </c>
      <c r="E57" s="1">
        <v>635</v>
      </c>
      <c r="F57" s="70">
        <v>0.2975</v>
      </c>
      <c r="G57" s="70">
        <v>0.5540131578947369</v>
      </c>
      <c r="H57" s="70"/>
    </row>
  </sheetData>
  <sheetProtection/>
  <mergeCells count="10">
    <mergeCell ref="B1:AB1"/>
    <mergeCell ref="B2:AB2"/>
    <mergeCell ref="B5:G6"/>
    <mergeCell ref="B7:G7"/>
    <mergeCell ref="I5:N6"/>
    <mergeCell ref="I7:N7"/>
    <mergeCell ref="P5:U6"/>
    <mergeCell ref="P7:U7"/>
    <mergeCell ref="W5:AB6"/>
    <mergeCell ref="W7:AB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7"/>
  <sheetViews>
    <sheetView showGridLines="0" zoomScale="82" zoomScaleNormal="82" zoomScalePageLayoutView="0" workbookViewId="0" topLeftCell="A1">
      <selection activeCell="H19" sqref="H19"/>
    </sheetView>
  </sheetViews>
  <sheetFormatPr defaultColWidth="11.421875" defaultRowHeight="15"/>
  <cols>
    <col min="1" max="1" width="1.8515625" style="0" customWidth="1"/>
    <col min="2" max="2" width="42.140625" style="0" bestFit="1" customWidth="1"/>
    <col min="3" max="3" width="14.421875" style="0" customWidth="1"/>
    <col min="4" max="4" width="16.7109375" style="0" customWidth="1"/>
    <col min="5" max="5" width="17.421875" style="0" customWidth="1"/>
    <col min="6" max="6" width="14.8515625" style="0" customWidth="1"/>
    <col min="7" max="7" width="16.57421875" style="0" customWidth="1"/>
    <col min="8" max="8" width="16.00390625" style="0" customWidth="1"/>
    <col min="9" max="9" width="14.7109375" style="0" customWidth="1"/>
    <col min="10" max="11" width="13.57421875" style="0" customWidth="1"/>
    <col min="12" max="12" width="12.7109375" style="0" customWidth="1"/>
    <col min="13" max="13" width="13.140625" style="0" customWidth="1"/>
    <col min="14" max="14" width="13.00390625" style="0" customWidth="1"/>
    <col min="15" max="15" width="18.140625" style="0" customWidth="1"/>
    <col min="16" max="19" width="12.00390625" style="0" customWidth="1"/>
    <col min="20" max="20" width="10.140625" style="0" customWidth="1"/>
    <col min="21" max="21" width="34.57421875" style="0" customWidth="1"/>
  </cols>
  <sheetData>
    <row r="1" ht="15.75" thickBot="1"/>
    <row r="2" spans="3:17" ht="18.75">
      <c r="C2" s="92" t="s">
        <v>94</v>
      </c>
      <c r="D2" s="93"/>
      <c r="E2" s="94"/>
      <c r="F2" s="95" t="s">
        <v>95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3:24" ht="47.25">
      <c r="C3" s="18" t="s">
        <v>96</v>
      </c>
      <c r="D3" s="19" t="s">
        <v>97</v>
      </c>
      <c r="E3" s="20" t="s">
        <v>98</v>
      </c>
      <c r="F3" s="21" t="s">
        <v>99</v>
      </c>
      <c r="G3" s="22" t="s">
        <v>100</v>
      </c>
      <c r="H3" s="22" t="s">
        <v>101</v>
      </c>
      <c r="I3" s="23" t="s">
        <v>102</v>
      </c>
      <c r="J3" s="23" t="s">
        <v>103</v>
      </c>
      <c r="K3" s="23" t="s">
        <v>104</v>
      </c>
      <c r="L3" s="23" t="s">
        <v>105</v>
      </c>
      <c r="M3" s="23" t="s">
        <v>106</v>
      </c>
      <c r="N3" s="23" t="s">
        <v>107</v>
      </c>
      <c r="O3" s="23" t="s">
        <v>108</v>
      </c>
      <c r="P3" s="23" t="s">
        <v>109</v>
      </c>
      <c r="Q3" s="24" t="s">
        <v>110</v>
      </c>
      <c r="S3" s="2"/>
      <c r="T3" s="3"/>
      <c r="U3" s="3"/>
      <c r="V3" s="3"/>
      <c r="W3" s="3"/>
      <c r="X3" s="3"/>
    </row>
    <row r="4" spans="2:24" ht="39.75" customHeight="1">
      <c r="B4" s="25" t="s">
        <v>111</v>
      </c>
      <c r="C4" s="26">
        <v>68</v>
      </c>
      <c r="D4" s="27">
        <v>68</v>
      </c>
      <c r="E4" s="28">
        <v>54</v>
      </c>
      <c r="F4" s="26">
        <v>53</v>
      </c>
      <c r="G4" s="26">
        <v>53</v>
      </c>
      <c r="H4" s="27">
        <v>60</v>
      </c>
      <c r="I4" s="27">
        <v>61</v>
      </c>
      <c r="J4" s="27">
        <v>63</v>
      </c>
      <c r="K4" s="27">
        <v>66</v>
      </c>
      <c r="L4" s="27">
        <v>70</v>
      </c>
      <c r="M4" s="27">
        <v>74</v>
      </c>
      <c r="N4" s="27">
        <v>73</v>
      </c>
      <c r="O4" s="27">
        <v>77</v>
      </c>
      <c r="P4" s="27"/>
      <c r="Q4" s="28"/>
      <c r="S4" s="4"/>
      <c r="T4" s="3"/>
      <c r="U4" s="3"/>
      <c r="V4" s="3"/>
      <c r="W4" s="3"/>
      <c r="X4" s="3"/>
    </row>
    <row r="5" spans="2:24" ht="39.75" customHeight="1">
      <c r="B5" s="29" t="s">
        <v>112</v>
      </c>
      <c r="C5" s="26">
        <v>13</v>
      </c>
      <c r="D5" s="27">
        <v>14</v>
      </c>
      <c r="E5" s="28">
        <v>20</v>
      </c>
      <c r="F5" s="26">
        <v>25</v>
      </c>
      <c r="G5" s="26">
        <v>25</v>
      </c>
      <c r="H5" s="27">
        <v>23</v>
      </c>
      <c r="I5" s="27">
        <v>23</v>
      </c>
      <c r="J5" s="27">
        <v>23</v>
      </c>
      <c r="K5" s="27">
        <v>16</v>
      </c>
      <c r="L5" s="27">
        <v>10</v>
      </c>
      <c r="M5" s="27">
        <v>10</v>
      </c>
      <c r="N5" s="27">
        <v>8</v>
      </c>
      <c r="O5" s="27">
        <v>10</v>
      </c>
      <c r="P5" s="27"/>
      <c r="Q5" s="28"/>
      <c r="S5" s="5"/>
      <c r="T5" s="6"/>
      <c r="U5" s="6"/>
      <c r="V5" s="6"/>
      <c r="W5" s="6"/>
      <c r="X5" s="6"/>
    </row>
    <row r="6" spans="2:24" ht="39.75" customHeight="1">
      <c r="B6" s="30" t="s">
        <v>113</v>
      </c>
      <c r="C6" s="26">
        <v>1</v>
      </c>
      <c r="D6" s="27">
        <v>0</v>
      </c>
      <c r="E6" s="28">
        <v>9</v>
      </c>
      <c r="F6" s="26">
        <v>8</v>
      </c>
      <c r="G6" s="26">
        <v>8</v>
      </c>
      <c r="H6" s="27">
        <v>3</v>
      </c>
      <c r="I6" s="27">
        <v>3</v>
      </c>
      <c r="J6" s="27">
        <v>1</v>
      </c>
      <c r="K6" s="27">
        <v>6</v>
      </c>
      <c r="L6" s="27">
        <v>9</v>
      </c>
      <c r="M6" s="27">
        <v>5</v>
      </c>
      <c r="N6" s="27">
        <v>9</v>
      </c>
      <c r="O6" s="27">
        <v>3</v>
      </c>
      <c r="P6" s="27"/>
      <c r="Q6" s="28"/>
      <c r="S6" s="4"/>
      <c r="T6" s="7"/>
      <c r="U6" s="7"/>
      <c r="V6" s="7"/>
      <c r="W6" s="7"/>
      <c r="X6" s="7"/>
    </row>
    <row r="7" spans="2:24" ht="39.75" customHeight="1">
      <c r="B7" s="31" t="s">
        <v>114</v>
      </c>
      <c r="C7" s="32">
        <f>SUM(C4:C6)</f>
        <v>82</v>
      </c>
      <c r="D7" s="33">
        <f>SUM(D4:D6)</f>
        <v>82</v>
      </c>
      <c r="E7" s="34">
        <f>SUM(E4:E6)</f>
        <v>83</v>
      </c>
      <c r="F7" s="32">
        <f aca="true" t="shared" si="0" ref="F7:N7">SUM(F4:F6)</f>
        <v>86</v>
      </c>
      <c r="G7" s="32">
        <f>SUM(G4:G6)</f>
        <v>86</v>
      </c>
      <c r="H7" s="33">
        <f t="shared" si="0"/>
        <v>86</v>
      </c>
      <c r="I7" s="33">
        <f t="shared" si="0"/>
        <v>87</v>
      </c>
      <c r="J7" s="33">
        <f t="shared" si="0"/>
        <v>87</v>
      </c>
      <c r="K7" s="33">
        <f t="shared" si="0"/>
        <v>88</v>
      </c>
      <c r="L7" s="33">
        <f t="shared" si="0"/>
        <v>89</v>
      </c>
      <c r="M7" s="33">
        <f t="shared" si="0"/>
        <v>89</v>
      </c>
      <c r="N7" s="33">
        <f t="shared" si="0"/>
        <v>90</v>
      </c>
      <c r="O7" s="33">
        <f>SUM(O4:O6)</f>
        <v>90</v>
      </c>
      <c r="P7" s="33">
        <f>SUM(P4:P6)</f>
        <v>0</v>
      </c>
      <c r="Q7" s="34">
        <f>SUM(Q4:Q6)</f>
        <v>0</v>
      </c>
      <c r="S7" s="4"/>
      <c r="T7" s="8"/>
      <c r="U7" s="9"/>
      <c r="V7" s="9"/>
      <c r="W7" s="9"/>
      <c r="X7" s="9"/>
    </row>
    <row r="8" spans="2:17" ht="27" thickBot="1">
      <c r="B8" s="10" t="s">
        <v>115</v>
      </c>
      <c r="C8" s="35">
        <f>C4/C7</f>
        <v>0.8292682926829268</v>
      </c>
      <c r="D8" s="36">
        <f>D4/D7</f>
        <v>0.8292682926829268</v>
      </c>
      <c r="E8" s="37">
        <f>E4/E7</f>
        <v>0.6506024096385542</v>
      </c>
      <c r="F8" s="35">
        <f aca="true" t="shared" si="1" ref="F8:N8">F4/F7</f>
        <v>0.6162790697674418</v>
      </c>
      <c r="G8" s="36">
        <f>G4/G7</f>
        <v>0.6162790697674418</v>
      </c>
      <c r="H8" s="36">
        <f t="shared" si="1"/>
        <v>0.6976744186046512</v>
      </c>
      <c r="I8" s="36">
        <f t="shared" si="1"/>
        <v>0.7011494252873564</v>
      </c>
      <c r="J8" s="36">
        <f>J4/J7</f>
        <v>0.7241379310344828</v>
      </c>
      <c r="K8" s="36">
        <f t="shared" si="1"/>
        <v>0.75</v>
      </c>
      <c r="L8" s="36">
        <f t="shared" si="1"/>
        <v>0.7865168539325843</v>
      </c>
      <c r="M8" s="36">
        <f t="shared" si="1"/>
        <v>0.8314606741573034</v>
      </c>
      <c r="N8" s="36">
        <f t="shared" si="1"/>
        <v>0.8111111111111111</v>
      </c>
      <c r="O8" s="36">
        <f>O4/O7</f>
        <v>0.8555555555555555</v>
      </c>
      <c r="P8" s="36" t="e">
        <f>P4/P7</f>
        <v>#DIV/0!</v>
      </c>
      <c r="Q8" s="37" t="e">
        <f>Q4/Q7</f>
        <v>#DIV/0!</v>
      </c>
    </row>
    <row r="10" spans="3:17" ht="15">
      <c r="C10" s="38"/>
      <c r="D10" s="38">
        <f>(D8-C8)/C8</f>
        <v>0</v>
      </c>
      <c r="E10" s="38">
        <f>(E8-D8)/D8</f>
        <v>-0.21545003543586108</v>
      </c>
      <c r="F10" s="38">
        <f>(F8-E8)/E8</f>
        <v>-0.05275624461670973</v>
      </c>
      <c r="G10" s="38">
        <f>(G8-F8)/F8</f>
        <v>0</v>
      </c>
      <c r="H10" s="38">
        <f aca="true" t="shared" si="2" ref="H10:Q10">(H8-G8)/G8</f>
        <v>0.13207547169811326</v>
      </c>
      <c r="I10" s="38">
        <f t="shared" si="2"/>
        <v>0.004980842911877414</v>
      </c>
      <c r="J10" s="38">
        <f t="shared" si="2"/>
        <v>0.0327868852459016</v>
      </c>
      <c r="K10" s="38">
        <f t="shared" si="2"/>
        <v>0.035714285714285705</v>
      </c>
      <c r="L10" s="38">
        <f t="shared" si="2"/>
        <v>0.04868913857677907</v>
      </c>
      <c r="M10" s="38">
        <f t="shared" si="2"/>
        <v>0.05714285714285714</v>
      </c>
      <c r="N10" s="38">
        <f t="shared" si="2"/>
        <v>-0.024474474474474508</v>
      </c>
      <c r="O10" s="38">
        <f t="shared" si="2"/>
        <v>0.05479452054794515</v>
      </c>
      <c r="P10" s="38" t="e">
        <f t="shared" si="2"/>
        <v>#DIV/0!</v>
      </c>
      <c r="Q10" s="38" t="e">
        <f t="shared" si="2"/>
        <v>#DIV/0!</v>
      </c>
    </row>
    <row r="11" spans="3:17" ht="15">
      <c r="C11" s="38"/>
      <c r="D11" s="38">
        <f>(C8*D10)+C8</f>
        <v>0.8292682926829268</v>
      </c>
      <c r="E11" s="38">
        <f>(D8*E10)+D8</f>
        <v>0.6506024096385542</v>
      </c>
      <c r="F11" s="38">
        <f>(E8*F10)+E8</f>
        <v>0.6162790697674418</v>
      </c>
      <c r="G11" s="38">
        <f>(F8*G10)+F8</f>
        <v>0.6162790697674418</v>
      </c>
      <c r="H11" s="38">
        <f aca="true" t="shared" si="3" ref="H11:Q11">(G8*H10)+G8</f>
        <v>0.6976744186046512</v>
      </c>
      <c r="I11" s="38">
        <f t="shared" si="3"/>
        <v>0.7011494252873564</v>
      </c>
      <c r="J11" s="38">
        <f t="shared" si="3"/>
        <v>0.7241379310344828</v>
      </c>
      <c r="K11" s="38">
        <f t="shared" si="3"/>
        <v>0.75</v>
      </c>
      <c r="L11" s="38">
        <f t="shared" si="3"/>
        <v>0.7865168539325843</v>
      </c>
      <c r="M11" s="38">
        <f t="shared" si="3"/>
        <v>0.8314606741573034</v>
      </c>
      <c r="N11" s="38">
        <f t="shared" si="3"/>
        <v>0.8111111111111111</v>
      </c>
      <c r="O11" s="38">
        <f t="shared" si="3"/>
        <v>0.8555555555555555</v>
      </c>
      <c r="P11" s="38" t="e">
        <f t="shared" si="3"/>
        <v>#DIV/0!</v>
      </c>
      <c r="Q11" s="38" t="e">
        <f t="shared" si="3"/>
        <v>#DIV/0!</v>
      </c>
    </row>
    <row r="12" spans="2:17" ht="15">
      <c r="B12" s="39" t="s">
        <v>116</v>
      </c>
      <c r="C12" s="40"/>
      <c r="D12" s="40">
        <f>D8/60%</f>
        <v>1.3821138211382114</v>
      </c>
      <c r="E12" s="40">
        <f>E8/60%</f>
        <v>1.0843373493975903</v>
      </c>
      <c r="F12" s="40">
        <f>F8/60%</f>
        <v>1.0271317829457365</v>
      </c>
      <c r="G12" s="40">
        <f>G8/60%</f>
        <v>1.0271317829457365</v>
      </c>
      <c r="H12" s="40">
        <f aca="true" t="shared" si="4" ref="H12:Q12">H8/60%</f>
        <v>1.1627906976744187</v>
      </c>
      <c r="I12" s="40">
        <f t="shared" si="4"/>
        <v>1.1685823754789273</v>
      </c>
      <c r="J12" s="40">
        <f t="shared" si="4"/>
        <v>1.206896551724138</v>
      </c>
      <c r="K12" s="40">
        <f t="shared" si="4"/>
        <v>1.25</v>
      </c>
      <c r="L12" s="40">
        <f t="shared" si="4"/>
        <v>1.3108614232209739</v>
      </c>
      <c r="M12" s="40">
        <f t="shared" si="4"/>
        <v>1.3857677902621723</v>
      </c>
      <c r="N12" s="40">
        <f t="shared" si="4"/>
        <v>1.3518518518518519</v>
      </c>
      <c r="O12" s="40">
        <f t="shared" si="4"/>
        <v>1.4259259259259258</v>
      </c>
      <c r="P12" s="40" t="e">
        <f t="shared" si="4"/>
        <v>#DIV/0!</v>
      </c>
      <c r="Q12" s="40" t="e">
        <f t="shared" si="4"/>
        <v>#DIV/0!</v>
      </c>
    </row>
    <row r="16" ht="15.75" thickBot="1">
      <c r="G16" t="s">
        <v>93</v>
      </c>
    </row>
    <row r="17" spans="3:5" ht="15.75" thickBot="1">
      <c r="C17" s="44" t="s">
        <v>66</v>
      </c>
      <c r="D17" s="11" t="s">
        <v>67</v>
      </c>
      <c r="E17" s="11" t="s">
        <v>68</v>
      </c>
    </row>
    <row r="18" spans="3:5" ht="15.75" thickBot="1">
      <c r="C18" s="89">
        <v>2010</v>
      </c>
      <c r="D18" s="12" t="s">
        <v>69</v>
      </c>
      <c r="E18" s="13">
        <v>0.3974</v>
      </c>
    </row>
    <row r="19" spans="3:5" ht="15.75" thickBot="1">
      <c r="C19" s="90"/>
      <c r="D19" s="12" t="s">
        <v>70</v>
      </c>
      <c r="E19" s="13">
        <v>0.4744</v>
      </c>
    </row>
    <row r="20" spans="3:5" ht="15.75" thickBot="1">
      <c r="C20" s="90"/>
      <c r="D20" s="12" t="s">
        <v>71</v>
      </c>
      <c r="E20" s="13">
        <v>0.4875</v>
      </c>
    </row>
    <row r="21" spans="3:5" ht="15.75" thickBot="1">
      <c r="C21" s="90"/>
      <c r="D21" s="12" t="s">
        <v>72</v>
      </c>
      <c r="E21" s="13">
        <v>0.5309</v>
      </c>
    </row>
    <row r="22" spans="3:5" ht="15.75" thickBot="1">
      <c r="C22" s="90"/>
      <c r="D22" s="12" t="s">
        <v>73</v>
      </c>
      <c r="E22" s="13">
        <v>0.5854</v>
      </c>
    </row>
    <row r="23" spans="3:5" ht="15.75" thickBot="1">
      <c r="C23" s="91"/>
      <c r="D23" s="14" t="s">
        <v>74</v>
      </c>
      <c r="E23" s="15">
        <v>0.5732</v>
      </c>
    </row>
    <row r="24" spans="3:5" ht="15">
      <c r="C24" s="89">
        <v>2011</v>
      </c>
      <c r="D24" s="45" t="s">
        <v>75</v>
      </c>
      <c r="E24" s="16">
        <v>0.525</v>
      </c>
    </row>
    <row r="25" spans="3:5" ht="15">
      <c r="C25" s="90"/>
      <c r="D25" s="46" t="s">
        <v>76</v>
      </c>
      <c r="E25" s="17">
        <v>0.6</v>
      </c>
    </row>
    <row r="26" spans="3:16" ht="15">
      <c r="C26" s="90"/>
      <c r="D26" s="46" t="s">
        <v>77</v>
      </c>
      <c r="E26" s="17">
        <v>0.6125</v>
      </c>
      <c r="P26" s="41"/>
    </row>
    <row r="27" spans="3:5" ht="15">
      <c r="C27" s="90"/>
      <c r="D27" s="46" t="s">
        <v>78</v>
      </c>
      <c r="E27" s="17">
        <v>0.5185185185185185</v>
      </c>
    </row>
    <row r="28" spans="3:5" ht="15">
      <c r="C28" s="90"/>
      <c r="D28" s="46" t="s">
        <v>79</v>
      </c>
      <c r="E28" s="17">
        <v>0.6296</v>
      </c>
    </row>
    <row r="29" spans="3:5" ht="15">
      <c r="C29" s="90"/>
      <c r="D29" s="46" t="s">
        <v>80</v>
      </c>
      <c r="E29" s="17">
        <v>0.642</v>
      </c>
    </row>
    <row r="30" spans="3:5" ht="15">
      <c r="C30" s="90"/>
      <c r="D30" s="46" t="s">
        <v>69</v>
      </c>
      <c r="E30" s="17">
        <v>0.7037</v>
      </c>
    </row>
    <row r="31" spans="3:5" ht="15">
      <c r="C31" s="90"/>
      <c r="D31" s="46" t="s">
        <v>70</v>
      </c>
      <c r="E31" s="17">
        <v>0.679</v>
      </c>
    </row>
    <row r="32" spans="3:5" ht="15">
      <c r="C32" s="90"/>
      <c r="D32" s="46" t="s">
        <v>71</v>
      </c>
      <c r="E32" s="17">
        <v>0.7901</v>
      </c>
    </row>
    <row r="33" spans="3:11" ht="15" customHeight="1" thickBot="1">
      <c r="C33" s="90"/>
      <c r="D33" s="47" t="s">
        <v>72</v>
      </c>
      <c r="E33" s="42">
        <v>0.8293</v>
      </c>
      <c r="K33" s="41" t="s">
        <v>117</v>
      </c>
    </row>
    <row r="34" spans="3:5" ht="15.75" thickBot="1">
      <c r="C34" s="90"/>
      <c r="D34" s="47" t="s">
        <v>73</v>
      </c>
      <c r="E34" s="42">
        <v>0.8293</v>
      </c>
    </row>
    <row r="35" spans="3:5" ht="15.75" thickBot="1">
      <c r="C35" s="91"/>
      <c r="D35" s="47" t="s">
        <v>74</v>
      </c>
      <c r="E35" s="42">
        <v>0.6506</v>
      </c>
    </row>
    <row r="36" spans="3:5" ht="15">
      <c r="C36" s="89">
        <v>2012</v>
      </c>
      <c r="D36" s="45" t="s">
        <v>75</v>
      </c>
      <c r="E36" s="16">
        <v>0.6</v>
      </c>
    </row>
    <row r="37" spans="3:5" ht="15">
      <c r="C37" s="90"/>
      <c r="D37" s="46" t="s">
        <v>76</v>
      </c>
      <c r="E37" s="17">
        <v>0.6163</v>
      </c>
    </row>
    <row r="38" spans="3:5" ht="15">
      <c r="C38" s="90"/>
      <c r="D38" s="46" t="s">
        <v>77</v>
      </c>
      <c r="E38" s="17">
        <v>0.6977</v>
      </c>
    </row>
    <row r="39" spans="3:5" ht="15">
      <c r="C39" s="90"/>
      <c r="D39" s="46" t="s">
        <v>78</v>
      </c>
      <c r="E39" s="17">
        <v>0.7011</v>
      </c>
    </row>
    <row r="40" spans="3:5" ht="15">
      <c r="C40" s="90"/>
      <c r="D40" s="46" t="s">
        <v>79</v>
      </c>
      <c r="E40" s="17">
        <v>0.7241</v>
      </c>
    </row>
    <row r="41" spans="3:5" ht="15">
      <c r="C41" s="90"/>
      <c r="D41" s="46" t="s">
        <v>80</v>
      </c>
      <c r="E41" s="17">
        <v>0.75</v>
      </c>
    </row>
    <row r="42" spans="3:5" ht="15">
      <c r="C42" s="90"/>
      <c r="D42" s="46" t="s">
        <v>69</v>
      </c>
      <c r="E42" s="17">
        <v>0.7978</v>
      </c>
    </row>
    <row r="43" spans="3:5" ht="15">
      <c r="C43" s="90"/>
      <c r="D43" s="46" t="s">
        <v>70</v>
      </c>
      <c r="E43" s="17">
        <v>0.8315</v>
      </c>
    </row>
    <row r="44" spans="3:5" ht="15">
      <c r="C44" s="90"/>
      <c r="D44" s="46" t="s">
        <v>71</v>
      </c>
      <c r="E44" s="17">
        <v>0.8111</v>
      </c>
    </row>
    <row r="45" spans="3:5" ht="15">
      <c r="C45" s="90"/>
      <c r="D45" s="46" t="s">
        <v>72</v>
      </c>
      <c r="E45" s="17">
        <v>0.8556</v>
      </c>
    </row>
    <row r="46" spans="3:5" ht="15">
      <c r="C46" s="90"/>
      <c r="D46" s="46" t="s">
        <v>73</v>
      </c>
      <c r="E46" s="17">
        <v>0.8556</v>
      </c>
    </row>
    <row r="47" spans="3:5" ht="15.75" thickBot="1">
      <c r="C47" s="91"/>
      <c r="D47" s="43" t="s">
        <v>74</v>
      </c>
      <c r="E47" s="48"/>
    </row>
  </sheetData>
  <sheetProtection/>
  <mergeCells count="5">
    <mergeCell ref="C36:C47"/>
    <mergeCell ref="C2:E2"/>
    <mergeCell ref="F2:Q2"/>
    <mergeCell ref="C18:C23"/>
    <mergeCell ref="C24:C35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yvaldeblanquez</dc:creator>
  <cp:keywords/>
  <dc:description/>
  <cp:lastModifiedBy>ALEJANDRA</cp:lastModifiedBy>
  <cp:lastPrinted>2012-07-08T17:21:40Z</cp:lastPrinted>
  <dcterms:created xsi:type="dcterms:W3CDTF">2010-07-05T19:54:17Z</dcterms:created>
  <dcterms:modified xsi:type="dcterms:W3CDTF">2012-12-06T20:42:38Z</dcterms:modified>
  <cp:category/>
  <cp:version/>
  <cp:contentType/>
  <cp:contentStatus/>
</cp:coreProperties>
</file>