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7995" activeTab="0"/>
  </bookViews>
  <sheets>
    <sheet name="LISTA DE CHEQUEO" sheetId="1" r:id="rId1"/>
    <sheet name="PLAN DE ACCION" sheetId="2" r:id="rId2"/>
  </sheets>
  <externalReferences>
    <externalReference r:id="rId5"/>
  </externalReferences>
  <definedNames/>
  <calcPr fullCalcOnLoad="1"/>
</workbook>
</file>

<file path=xl/comments1.xml><?xml version="1.0" encoding="utf-8"?>
<comments xmlns="http://schemas.openxmlformats.org/spreadsheetml/2006/main">
  <authors>
    <author>scaicedo</author>
  </authors>
  <commentList>
    <comment ref="F15" authorId="0">
      <text>
        <r>
          <rPr>
            <b/>
            <sz val="8"/>
            <rFont val="Tahoma"/>
            <family val="2"/>
          </rPr>
          <t>scaicedo:CUMPLE</t>
        </r>
      </text>
    </comment>
    <comment ref="H15" authorId="0">
      <text>
        <r>
          <rPr>
            <b/>
            <sz val="8"/>
            <rFont val="Tahoma"/>
            <family val="2"/>
          </rPr>
          <t>scaicedo:</t>
        </r>
        <r>
          <rPr>
            <sz val="8"/>
            <rFont val="Tahoma"/>
            <family val="2"/>
          </rPr>
          <t xml:space="preserve">
NO CUMPLE</t>
        </r>
      </text>
    </comment>
    <comment ref="I15" authorId="0">
      <text>
        <r>
          <rPr>
            <b/>
            <sz val="8"/>
            <rFont val="Tahoma"/>
            <family val="2"/>
          </rPr>
          <t>scaicedo:</t>
        </r>
        <r>
          <rPr>
            <sz val="8"/>
            <rFont val="Tahoma"/>
            <family val="2"/>
          </rPr>
          <t xml:space="preserve">
</t>
        </r>
        <r>
          <rPr>
            <b/>
            <sz val="8"/>
            <rFont val="Tahoma"/>
            <family val="2"/>
          </rPr>
          <t xml:space="preserve">IMPACTO:
</t>
        </r>
        <r>
          <rPr>
            <sz val="8"/>
            <rFont val="Tahoma"/>
            <family val="2"/>
          </rPr>
          <t>C: CRITICO
M: MODERADO
L: LEVE
PARA LA OBTENCIÓN DE LA CERTIFICACIÓN</t>
        </r>
      </text>
    </comment>
    <comment ref="J15" authorId="0">
      <text>
        <r>
          <rPr>
            <b/>
            <sz val="8"/>
            <rFont val="Tahoma"/>
            <family val="2"/>
          </rPr>
          <t xml:space="preserve">INDICAR LA EVIDENCIA CON LA QUE SE CUMPLE EL REQUISITO
</t>
        </r>
      </text>
    </comment>
  </commentList>
</comments>
</file>

<file path=xl/comments2.xml><?xml version="1.0" encoding="utf-8"?>
<comments xmlns="http://schemas.openxmlformats.org/spreadsheetml/2006/main">
  <authors>
    <author>scaicedo</author>
    <author>Hp</author>
    <author>luiseduardo</author>
    <author>User</author>
    <author>MEN</author>
  </authors>
  <commentList>
    <comment ref="E6" authorId="0">
      <text>
        <r>
          <rPr>
            <b/>
            <sz val="8"/>
            <rFont val="Tahoma"/>
            <family val="2"/>
          </rPr>
          <t>scaicedo:</t>
        </r>
        <r>
          <rPr>
            <sz val="8"/>
            <rFont val="Tahoma"/>
            <family val="2"/>
          </rPr>
          <t xml:space="preserve">
DD/MM/AAAA</t>
        </r>
      </text>
    </comment>
    <comment ref="G6" authorId="1">
      <text>
        <r>
          <rPr>
            <b/>
            <sz val="9"/>
            <rFont val="Tahoma"/>
            <family val="2"/>
          </rPr>
          <t>Hp:</t>
        </r>
        <r>
          <rPr>
            <sz val="9"/>
            <rFont val="Tahoma"/>
            <family val="2"/>
          </rPr>
          <t xml:space="preserve">
</t>
        </r>
      </text>
    </comment>
    <comment ref="E7" authorId="2">
      <text>
        <r>
          <rPr>
            <b/>
            <sz val="8"/>
            <rFont val="Tahoma"/>
            <family val="2"/>
          </rPr>
          <t>scaicedo:</t>
        </r>
        <r>
          <rPr>
            <sz val="8"/>
            <rFont val="Tahoma"/>
            <family val="2"/>
          </rPr>
          <t xml:space="preserve">
</t>
        </r>
        <r>
          <rPr>
            <b/>
            <sz val="8"/>
            <rFont val="Tahoma"/>
            <family val="2"/>
          </rPr>
          <t>Hallazgo leve:</t>
        </r>
        <r>
          <rPr>
            <sz val="8"/>
            <rFont val="Tahoma"/>
            <family val="2"/>
          </rPr>
          <t xml:space="preserve"> su solución se puede generar en el corto plazo(diciembre de 2009)
</t>
        </r>
        <r>
          <rPr>
            <b/>
            <sz val="8"/>
            <rFont val="Tahoma"/>
            <family val="2"/>
          </rPr>
          <t>Hallazgo moderado:</t>
        </r>
        <r>
          <rPr>
            <sz val="8"/>
            <rFont val="Tahoma"/>
            <family val="2"/>
          </rPr>
          <t xml:space="preserve"> su solución se puede generar en el mediano plazo (abril de 2010)
</t>
        </r>
        <r>
          <rPr>
            <b/>
            <sz val="8"/>
            <rFont val="Tahoma"/>
            <family val="2"/>
          </rPr>
          <t>Hallazgo crítico:</t>
        </r>
        <r>
          <rPr>
            <sz val="8"/>
            <rFont val="Tahoma"/>
            <family val="2"/>
          </rPr>
          <t xml:space="preserve"> su solución se puede generar en el largo plazo (junio de 2010)</t>
        </r>
      </text>
    </comment>
    <comment ref="G7" authorId="3">
      <text>
        <r>
          <rPr>
            <b/>
            <sz val="8"/>
            <rFont val="Tahoma"/>
            <family val="2"/>
          </rPr>
          <t>User:</t>
        </r>
        <r>
          <rPr>
            <sz val="8"/>
            <rFont val="Tahoma"/>
            <family val="2"/>
          </rPr>
          <t xml:space="preserve">
Ingresar las conclusiones del análisis realizado</t>
        </r>
      </text>
    </comment>
    <comment ref="H7" authorId="3">
      <text>
        <r>
          <rPr>
            <b/>
            <sz val="8"/>
            <rFont val="Tahoma"/>
            <family val="2"/>
          </rPr>
          <t>User:</t>
        </r>
        <r>
          <rPr>
            <sz val="8"/>
            <rFont val="Tahoma"/>
            <family val="2"/>
          </rPr>
          <t xml:space="preserve">
Accines propuestas de acuerdo con la causa identificada</t>
        </r>
      </text>
    </comment>
    <comment ref="I7" authorId="3">
      <text>
        <r>
          <rPr>
            <b/>
            <sz val="8"/>
            <rFont val="Tahoma"/>
            <family val="2"/>
          </rPr>
          <t>User:</t>
        </r>
        <r>
          <rPr>
            <sz val="8"/>
            <rFont val="Tahoma"/>
            <family val="2"/>
          </rPr>
          <t xml:space="preserve">
AC: Acción Correctiva
AP: Acción Preventiva</t>
        </r>
      </text>
    </comment>
    <comment ref="J7" authorId="3">
      <text>
        <r>
          <rPr>
            <b/>
            <sz val="8"/>
            <rFont val="Tahoma"/>
            <family val="2"/>
          </rPr>
          <t>User:</t>
        </r>
        <r>
          <rPr>
            <sz val="8"/>
            <rFont val="Tahoma"/>
            <family val="2"/>
          </rPr>
          <t xml:space="preserve">
Breve descrpción de la meta propuesta</t>
        </r>
      </text>
    </comment>
    <comment ref="K7" authorId="3">
      <text>
        <r>
          <rPr>
            <b/>
            <sz val="8"/>
            <rFont val="Tahoma"/>
            <family val="2"/>
          </rPr>
          <t>User:</t>
        </r>
        <r>
          <rPr>
            <sz val="8"/>
            <rFont val="Tahoma"/>
            <family val="2"/>
          </rPr>
          <t xml:space="preserve">
días, meses, años, porcentaje</t>
        </r>
      </text>
    </comment>
    <comment ref="L7" authorId="3">
      <text>
        <r>
          <rPr>
            <b/>
            <sz val="8"/>
            <rFont val="Tahoma"/>
            <family val="2"/>
          </rPr>
          <t>User:</t>
        </r>
        <r>
          <rPr>
            <sz val="8"/>
            <rFont val="Tahoma"/>
            <family val="2"/>
          </rPr>
          <t xml:space="preserve">
Corto, mediano o largo plazo</t>
        </r>
      </text>
    </comment>
    <comment ref="Q7" authorId="4">
      <text>
        <r>
          <rPr>
            <b/>
            <sz val="10"/>
            <color indexed="10"/>
            <rFont val="Tahoma"/>
            <family val="2"/>
          </rPr>
          <t>NO DILIGENCIAR</t>
        </r>
        <r>
          <rPr>
            <b/>
            <sz val="10"/>
            <rFont val="Tahoma"/>
            <family val="2"/>
          </rPr>
          <t xml:space="preserve">
DATOS OFICNA CONTROL INTERNO</t>
        </r>
      </text>
    </comment>
    <comment ref="R7" authorId="4">
      <text>
        <r>
          <rPr>
            <b/>
            <sz val="10"/>
            <color indexed="10"/>
            <rFont val="Tahoma"/>
            <family val="2"/>
          </rPr>
          <t>NO DILIGENCIAR</t>
        </r>
        <r>
          <rPr>
            <b/>
            <sz val="10"/>
            <rFont val="Tahoma"/>
            <family val="2"/>
          </rPr>
          <t xml:space="preserve">
DATOS OFICNA CONTROL INTERNO</t>
        </r>
      </text>
    </comment>
  </commentList>
</comments>
</file>

<file path=xl/sharedStrings.xml><?xml version="1.0" encoding="utf-8"?>
<sst xmlns="http://schemas.openxmlformats.org/spreadsheetml/2006/main" count="345" uniqueCount="179">
  <si>
    <t>LISTA DE CHEQUEO REQUISITOS SECRETARIA DE EDUCACION
 ESPECIFICACIONES TÉCNICAS</t>
  </si>
  <si>
    <t>MACROPROCESO: Gestión de la Calidad Educativa</t>
  </si>
  <si>
    <t>DOCUMENTACIÓN CONSULTADA: Registros de cumplimiento, procedimientos internos, documentación interna y externa.</t>
  </si>
  <si>
    <t>FORTALEZAS (PRINCIPALES CUMPLIMIENTOS)</t>
  </si>
  <si>
    <t>HALLAZGOS</t>
  </si>
  <si>
    <t>PREGUNTA/ASPECTO A EVALUAR</t>
  </si>
  <si>
    <t>RESULTADOS</t>
  </si>
  <si>
    <t>C</t>
  </si>
  <si>
    <t>NC</t>
  </si>
  <si>
    <t>I</t>
  </si>
  <si>
    <t>EVIDENCIA</t>
  </si>
  <si>
    <t>DESCRIPCION DEL NO CUMPLIMIENTO</t>
  </si>
  <si>
    <t>PERSONAL DEL MEN ENTREVISTADO (Nombre y Cargo):</t>
  </si>
  <si>
    <t xml:space="preserve">Fecha: </t>
  </si>
  <si>
    <t xml:space="preserve">SECRETARIA DE EDUCACION </t>
  </si>
  <si>
    <t xml:space="preserve">FUNCIONARIO MEN QUE REALIZA EL DIAGNÓSTICO: </t>
  </si>
  <si>
    <t>REQUISITOS MODELO(S) REFERENCIAL(ES): Requisitos de gestión de calidad de los macroprocesos a evaluar.</t>
  </si>
  <si>
    <t>CALIDAD</t>
  </si>
  <si>
    <t>Requisitos de Gestión</t>
  </si>
  <si>
    <t xml:space="preserve">Establecer e implementar un procedimiento documentado que defina los controles necesarios para:
a. Aprobar los documentos en cuanto a su adecuación antes de su emisión;
b. Revisar y actualizar los documentos cuando sea necesario y aprobarlos nuevamente;
c. Asegurarse que se identifican los cambios y el estado de revisión actual de los documentos;
d. Asegurarse que las versiones pertinentes de los documentos aplicables se encuentran disponibles en los puntos de uso; 
e. Asegurarse que los documentos permanecen legibles y fácilmente identificables; 
f. Asegurarse que se identifican los documentos de origen externo y se controla su distribución, y 
g. Prevenir el uso no intencionado de documentos obsoletos, y aplicarles una identificación adecuada en el caso de que se mantengan por cualquier razón.
</t>
  </si>
  <si>
    <t xml:space="preserve">Los registros deben establecerse y mantenerse para proporcionar evidencia de la conformidad con los requisitos, así como la operación eficaz de los requisitos de gestión de la calidad. Los registros deben permanecer legibles, fácilmente identificables y recuperables. </t>
  </si>
  <si>
    <t>¿Se evidencia que la documentación de la SE se identifica y controla de acuerdo las disposiciones legales que les sean aplicables sobre el control de los documentos (por ejemplo la Ley 594 de 2000)?</t>
  </si>
  <si>
    <t xml:space="preserve">La dirección de la entidad debe proporcionar evidencia de su compromiso con el desarrollo e implementación de los requisitos de gestión de la calidad, mediante:
a. La comunicación a los servidores públicos y/o particulares que ejerzan funciones pública de la entidad acerca de la importancia de satisfacer tanto los requisitos del cliente como los legales
b. La determinación de la política de la calidad 
c. La seguridad que se establecen los objetivos de la calidad
d. La realización de las revisiones por la dirección
e. El aseguramiento de la disponibilidad de recursos
</t>
  </si>
  <si>
    <t>¿Se evidencia la definición de los objetivos de calidad de la Secretaría de Educación, su conocimiento, apropiación y cumplimiento de los objetivos de calidad de la Secretaría de Educación, por parte del secretario, los líderes de los procesos y sus respectivos equipos de trabajo?</t>
  </si>
  <si>
    <t>La alta dirección de la entidad debe asegurar que las responsabilidades y autoridades del personal que dirige, ejecuta y verifica las actividades que afectan la calidad del proceso, están definidas y son comunicadas dentro de la entidad correspondiente.</t>
  </si>
  <si>
    <t>¿Se evidencia la descripción de cada una de las funciones y responsabilidades del personal que hace parte la SE, en el Manual de funciones y perfiles de la SE, y que éstas  son comunicadas dentro de la organización al momento del ingreso de personal a la SE?</t>
  </si>
  <si>
    <t>Se debe designar un miembro de la dirección, quien con independencia de otras responsabilidades, debe tener la responsabilidad y autoridad para asegurarse que se establecen, implementan y mantienen los procesos necesarios para el cumplimiento de los requisitos técnicos y los de gestión de la calidad de la presente Especificación Técnica.</t>
  </si>
  <si>
    <t>El personal que realice trabajos que afecten a la calidad del proceso y que realiza las actividades de control requeridas, de acuerdo con los procedimientos documentados aplicables, debe ser competente con base en la educación, formación, habilidades y experiencia apropiadas. Para tal efecto la entidad debe: 
a. Determinar la competencia necesaria para el personal que realiza trabajos que afectan la calidad del proceso y el control de acuerdo con los procedimientos documentados aplicables.
b. Proporcionar formación o tomar otras acciones para satisfacer dichas necesidades.
c. Mantener los registros apropiados de la educación, formación, habilidades y experiencia de los servidores públicos y/o particulares que ejercen funciones públicas.</t>
  </si>
  <si>
    <t>¿Se evidencia la determinación de la competencia necesaria para el personal que realiza trabajos que afectan la calidad del proceso y el control de acuerdo con los procedimientos documentados aplicables?</t>
  </si>
  <si>
    <t>¿Se evidencia que se proporciona formación o tomar otras acciones para satisfacer dichas necesidades?</t>
  </si>
  <si>
    <t>¿Se evidencia que se mantienen los registros apropiados de la educación, formación, habilidades y experiencia de los servidores públicos y/o particulares que ejercen funciones públicas?</t>
  </si>
  <si>
    <t>La entidad debe determinar y proporcionar los recursos necesarios para implementar, mantener y verificar los requisitos de gestión de calidad y técnicos para el control de la conformidad del proceso descrito en esta especificación técnica.</t>
  </si>
  <si>
    <t xml:space="preserve">La entidad debe planificar y llevar a cabo la realización del proceso bajo condiciones controladas que permitan garantizar el cumplimiento del proceso con los requisitos establecidos en el presente Reglamento Técnico. 
Las condiciones controladas deben incluir: 
a. La disponibilidad de información que describa las características del proceso 
b. La disponibilidad de instrucciones de trabajo, cuando sea necesario 
c. El uso del equipo adecuado 
d. La implementación del seguimiento y de la medición 
e. La implementación de actividades de entrega del proceso y posteriores a la entrega </t>
  </si>
  <si>
    <t xml:space="preserve">¿Se evidencia la disponibilidad de información que describa las características del proceso? </t>
  </si>
  <si>
    <t>¿Se evidencia el uso del equipo adecuado?</t>
  </si>
  <si>
    <t>¿Se evidencia la implementación de actividades de entrega del proceso y posteriores a la entrega?</t>
  </si>
  <si>
    <t>La entidad debe asegurarse que el producto y/o servicio adquirido para la realización del proceso cumple los requisitos especificados en los pliegos de condiciones, términos de referencia o en las disposiciones aplicables y debe establecer e implementar la inspección u otras actividades necesarias para lograr esto.</t>
  </si>
  <si>
    <t>¿Se evidencia que el producto y/o servicio adquirido para la realización del proceso cumple los requisitos especificados en los pliegos de condiciones, términos de referencia o en las disposiciones aplicables y se establece e implementa la inspección u otras actividades necesarias para lograr esto?</t>
  </si>
  <si>
    <r>
      <t xml:space="preserve">La entidad debe evaluar y seleccionar a los proveedores con base en una selección objetiva y en función de su capacidad para suministrar productos y/o servicios de acuerdo con los requisitos definidos previamente por la entidad. Deben establecerse los criterios para la selección, la evaluación y la re-evaluación de los proveedores. Deben mantenerse los registros de los resultados de las evaluaciones y de cualquier acción necesaria derivada de estas.
</t>
    </r>
    <r>
      <rPr>
        <sz val="8"/>
        <rFont val="Verdana"/>
        <family val="2"/>
      </rPr>
      <t>NOTA: Selección objetiva se refiere a aquella selección en la cual la escogencia se hace al ofrecimiento más favorable a la entidad y a los fines que ella busca, sin tener en consideración factores de afecto o de interés y, en general, cualquier clase de motivación subjetiva.</t>
    </r>
  </si>
  <si>
    <t>¿Se evidencia que se establecen los criterios para la selección, la evaluación y la re-evaluación de los proveedores?</t>
  </si>
  <si>
    <t>Se debe establecer una metodología única que permita recuperar la información relevante de la realización de los procesos</t>
  </si>
  <si>
    <t>La entidad debe medir y hacer un seguimiento de las características de los procesos para verificar que se cumplen los requisitos del referencial y debe demostrar su cumplimiento, para tal fin, la entidad debe aplicar procedimientos documentados</t>
  </si>
  <si>
    <t>¿Se evidencia que el seguimiento y la mejora continua, se realiza a través del análisis de los indicadores de los procesos, y que una vez analizados se determinan las acciones correctivas que se tienen que implementar?</t>
  </si>
  <si>
    <t>¿Se evidencia la evaluación y selección de los proveedores con base en una selección objetiva y en función de su capacidad para suministrar productos y/o servicios de acuerdo con los requisitos definidos previamente por la entidad?</t>
  </si>
  <si>
    <t>¿Se evidencia la existencia de procedimientos documentados de los procesos  a Certificar o ya Certificados y su implementación para dar cumplimiento a los requisitos técnicos?</t>
  </si>
  <si>
    <t>La entidad debe mantener evidencia de la conformidad con los criterios de aceptación. Los registros deben indicar la(s) persona(s) que autoriza(n) la realización del proceso.</t>
  </si>
  <si>
    <t>La entidad debe asegurar que el servicio que no sea conforme con los requisitos, se identifica. Los controles, las responsabilidades y autoridades relacionadas con el tratamiento del servicio no conforme deben estar definidos en un procedimiento documentado. Cuando se detecta un servicio no conforme después de la entrega, la entidad debe tomar las acciones apropiadas respecto a los efectos, o efectos potenciales, de la no conformidad</t>
  </si>
  <si>
    <t>¿Se encuentra evidencia de las acciones tomadas por la SE cuando se detecta un servicio no conforme después de la entrega al cliente?</t>
  </si>
  <si>
    <t>¿Se evidencia la existencia de un procedimiento documentado e implementado que determine el tratamiento dado al servicio no conforme por medio de la identificación, controles, responabilidades y autoridades, aplicables?</t>
  </si>
  <si>
    <t>La entidad debe tomar acciones para eliminar la causa de las no conformidades con objeto de prevenir que vuelvan a ocurrir. Las acciones correctivas deben ser apropiadas a los efectos de las no conformidades encontradas. Se debe establecer un procedimiento documentado para definir los requisitos para: 
a) Revisar las no conformidades
b) Determinar las causas de las no conformidades
c) Evaluar la necesidad de adoptar acciones para asegurarse de que las no conformidades no vuelvan a ocurrir
d) Determinar e implementar las acciones necesarias
e) Registrar los resultados de las acciones tomadas
f) Revisar las acciones correctivas tomadas</t>
  </si>
  <si>
    <t>¿Se evidencia la existencia de un procedimiento documentado e implementado que defina los requisitos para revisar, determinar las causas, determinar, adoptar e implementar acciones, registrar los resultados de las no conformidades encontradas en los procesos y revisar las acciones correctivas tomadas?</t>
  </si>
  <si>
    <t>La entidad debe aplicar y mantener actualizados procedimientos documentados para la recepción y tratamiento de los reclamos de los clientes sobre los procesos. Debe existir evidencia con relación al tratamiento dado al reclamo. Se debe mantener un registro numerado consecutivamente de los reclamos y quejas de sus clientes, así como del tratamiento dado a los mismos.</t>
  </si>
  <si>
    <t>¿Se evidencia la existencia de un procedimiento documentado e implementado que defina la recepción y el tratamiento dado a las quejas y reclamos de los clientes de los procesos?</t>
  </si>
  <si>
    <t>CUMPLIMIENTO</t>
  </si>
  <si>
    <t>NO CUMPLIMIENTO</t>
  </si>
  <si>
    <t>TOTAL</t>
  </si>
  <si>
    <t xml:space="preserve">No se evidencia solicitud de creación o modificación de documentos y/o formatos
</t>
  </si>
  <si>
    <t xml:space="preserve">No se evidencia aprobación o rechazo de la solicitud presentada para la creación o modificación de documentos y/o formatos
</t>
  </si>
  <si>
    <t xml:space="preserve">No se  evidencia que la elaboración de los documentos y/o formatos aprobados siguen los parámetros establecidos de forma contemplados en el instructivo de actividad elaborar, actualizar y aprobar documentos y/o formatos  e identificación por codificación teniendo en cuenta la estructura de la cadena de valor, para su posterior inclusión en el listado maestro de documentos
</t>
  </si>
  <si>
    <t>No se evidencia el uso del Listado de distribución de documentos</t>
  </si>
  <si>
    <t xml:space="preserve">No se evidencia que se da adecuado manejo a los documentos obsoletos
</t>
  </si>
  <si>
    <t>No existe evidencia de un documento que defina los controles necesarios que reuna las características del requisito y se encuentre implementado</t>
  </si>
  <si>
    <t>No se evidencia que la documentación de la SE se identifica y controla de acuerdo las disposiciones legales que les sean aplicables sobre el control de los documentos (por ejemplo la Ley 594 de 2000)</t>
  </si>
  <si>
    <t>No se evidencia la definición y aprobación de las tablas de retención documental aplicables a los documentos de la SE</t>
  </si>
  <si>
    <t>No se evidencia la implementación de las tablas de retención documental aprobadas por la SE, en los documentos de los procesos a Certificar o ya Certificados</t>
  </si>
  <si>
    <t>No se observa que los registros que proporcionan evidencia de la conformidad con los requisitos se identifican, encuentran legibles y se pueden recuperar en caso de requerirlo</t>
  </si>
  <si>
    <t>No se evidencia dentro de los procedimientos de los procesos  a Certificar o ya Certificados, cómo se conserva la evidencia del seguimiento y conformidad del servicio prestado, indicando las personas que autorizan la liberación de los servicios</t>
  </si>
  <si>
    <t>No se encuentran comunicaciones por parte del Secretario de Educación en donde se evidencie la importancia que tiene satisfacer los requisitos de la comunidad educativa, a los servidores de la SE</t>
  </si>
  <si>
    <t>No se encuentra evidencia de la definición de la política de calidad aplicable a la SE y su conocimiento y apropiación por parte del secretario, los líderes de los procesos y sus respectivos equipos de trabajo</t>
  </si>
  <si>
    <t>No se evidencia la definición de los objetivos de calidad de la Secretaría de Educación, su conocimiento, apropiación y cumplimiento de los objetivos de calidad de la Secretaría de Educación, por parte del secretario, los líderes de los procesos y sus respectivos equipos de trabajo</t>
  </si>
  <si>
    <t>No se evidencia la realización de revisiones lideradas por el Secretario de Educación, por medio de actas de comité y que por medio de éstos se revisa el desarrollo e implementación de los requisitos de gestión de calidad de los procesos a Certificar o ya Certificados</t>
  </si>
  <si>
    <t>No se evidencia por parte del Secretario de Educación, su compromiso en la asignación y disponibilidad de recursos humanos, físicos y económicos para el desarrollo e implementación de los requisitos de gestión de calidad de la SE</t>
  </si>
  <si>
    <t>No se evidencia la descripción de cada una de las funciones y responsabilidades del personal que hace parte la SE, en el Manual de funciones y perfiles de la SE, y que éstas  son comunicadas dentro de la organización al momento del ingreso de personal a la SE</t>
  </si>
  <si>
    <t>No se evidencia el nombramiento del representante de la dirección de la SE y que éste  promueve el cumplimiento de los requisitos de la comunidad educativa en la SE</t>
  </si>
  <si>
    <t>No se evidencia que la SE ha determinado y proporcionado recursos para el cumplimiento de los requisitos de gestión de calidad y los requisitos técnicos de los  procesos a Certificar o ya Certificados</t>
  </si>
  <si>
    <t>No se evidencia que la SE ha determinado y proporcionado recursos para el cumplimiento de los requisitos de la comunidad educativa, que redunden en el aumento de su satisfacción</t>
  </si>
  <si>
    <t>No se evidencia la determinación de la competencia necesaria para el personal que realiza trabajos que afectan la calidad del proceso y el control de acuerdo con los procedimientos documentados aplicables</t>
  </si>
  <si>
    <t>No se evidencia que se proporciona formación o tomar otras acciones para satisfacer dichas necesidades</t>
  </si>
  <si>
    <t>No se evidencia que se mantienen los registros apropiados de la educación, formación, habilidades y experiencia de los servidores públicos y/o particulares que ejercen funciones públicas</t>
  </si>
  <si>
    <t>No se evidencia la disponibilidad de información que describa las características del proceso</t>
  </si>
  <si>
    <t>No se videncia la disponibilidad de instrucciones de trabajo, cuando sea necesario</t>
  </si>
  <si>
    <t>No se evidencia el uso del equipo adecuado</t>
  </si>
  <si>
    <t>No se evidencia la implementación del seguimiento y de la medición</t>
  </si>
  <si>
    <t>No se evidencia la implementación de actividades de entrega del proceso y posteriores a la entrega</t>
  </si>
  <si>
    <t>No se evidencia que el producto y/o servicio adquirido para la realización del proceso cumple los requisitos especificados en los pliegos de condiciones, términos de referencia o en las disposiciones aplicables y se establece e implementa la inspección u otras actividades necesarias para lograr esto</t>
  </si>
  <si>
    <t>No se evidencia la evaluación y selección de los proveedores con base en una selección objetiva y en función de su capacidad para suministrar productos y/o servicios de acuerdo con los requisitos definidos previamente por la entidad</t>
  </si>
  <si>
    <t>No se evidencia que se establecen los criterios para la selección, la evaluación y la re-evaluación de los proveedores</t>
  </si>
  <si>
    <t>No se evidencia la existencia de procedimientos documentados de los procesos  a Certificar o ya Certificados y su implementación para dar cumplimiento a los requisitos técnicos</t>
  </si>
  <si>
    <t>No se evidencia que el seguimiento y la mejora continua, se realiza a través del análisis de los indicadores de los procesos, y que una vez analizados se determinan las acciones correctivas que se tienen que implementar</t>
  </si>
  <si>
    <t>No se evidencia la existencia de la ficha técnica del producto o servicio debidamente diligenciada y su uso en la SE</t>
  </si>
  <si>
    <t>No se evidencia la definición de la identificación y trazabilidad de la información en los procesos a Certificar o ya Certificados</t>
  </si>
  <si>
    <t>No se evidencia la existencia de un procedimiento documentado e implementado que determine el tratamiento dado al servicio no conforme por medio de la identificación, controles, responabilidades y autoridades, aplicables</t>
  </si>
  <si>
    <t>No se encuentra evidencia de las acciones tomadas por la SE cuando se detecta un servicio no conforme después de la entrega al cliente</t>
  </si>
  <si>
    <t>No se evidencia la existencia de un procedimiento documentado e implementado que defina los requisitos para revisar, determinar las causas, determinar, adoptar e implementar acciones, registrar los resultados de las no conformidades encontradas en los procesos y revisar las acciones correctivas tomadas</t>
  </si>
  <si>
    <t>No se evidencia la existencia de un procedimiento documentado e implementado que defina la recepción y el tratamiento dado a las quejas y reclamos de los clientes de los procesos</t>
  </si>
  <si>
    <t>No se evidencia el registro numerado en forma consecutiva de las quejas y reclamos de los clientes de la SE</t>
  </si>
  <si>
    <t>Auditado</t>
  </si>
  <si>
    <t>Auditor</t>
  </si>
  <si>
    <t>Auditor Proyecto de Modernización</t>
  </si>
  <si>
    <t>LIDER SGC SE</t>
  </si>
  <si>
    <t>X</t>
  </si>
  <si>
    <t>MINISTERIO DE EDUCACIÓN NACIONAL
PROYECTO DE CERTIFICACIÓN DE PROCESOS
FORMULACIÓN PLAN DE ACCIÓN</t>
  </si>
  <si>
    <t>Fecha de elaboración:</t>
  </si>
  <si>
    <t>No</t>
  </si>
  <si>
    <t>PROCESO</t>
  </si>
  <si>
    <t>DESCRICPIÓN DEL  HALLAZGO</t>
  </si>
  <si>
    <t>NIVEL DE IMPACTO</t>
  </si>
  <si>
    <t>FUENTE</t>
  </si>
  <si>
    <t>CAUSAS</t>
  </si>
  <si>
    <t>ACCIONES DE MEJORAMIENTO</t>
  </si>
  <si>
    <t>AC/AP</t>
  </si>
  <si>
    <t>DESCRIPCIÓN DE LAS METAS</t>
  </si>
  <si>
    <t>UNIDAD DE MEDIDA DE LAS METAS</t>
  </si>
  <si>
    <t>DIMENSIÓN DE LA META</t>
  </si>
  <si>
    <t>FECHA INICIACIÓN DE LAS METAS</t>
  </si>
  <si>
    <t>FECHA TERMINACIÓN DE LAS METAS</t>
  </si>
  <si>
    <t>RESPONSABLES</t>
  </si>
  <si>
    <t>DEPENDENCIA</t>
  </si>
  <si>
    <t>A</t>
  </si>
  <si>
    <t>HALLAZGO CRITICO</t>
  </si>
  <si>
    <t>preauditoria</t>
  </si>
  <si>
    <t>HALLAZGO MODERADO</t>
  </si>
  <si>
    <t>HALLAZGO LEVE</t>
  </si>
  <si>
    <t>#</t>
  </si>
  <si>
    <t>%</t>
  </si>
  <si>
    <t>AC/AP:  Acción correctiva/Acciónpreventiva 
C:          Conveniencia
A:          Adecuación.</t>
  </si>
  <si>
    <t>Elaborado por:</t>
  </si>
  <si>
    <t>Revisado y validado por:</t>
  </si>
  <si>
    <t>Firma:</t>
  </si>
  <si>
    <t>Nombre:</t>
  </si>
  <si>
    <r>
      <t xml:space="preserve">Establecer e implementar un procedimiento documentado para definir los controles necesarios para </t>
    </r>
    <r>
      <rPr>
        <sz val="10"/>
        <color indexed="10"/>
        <rFont val="Verdana"/>
        <family val="2"/>
      </rPr>
      <t>el</t>
    </r>
    <r>
      <rPr>
        <sz val="10"/>
        <rFont val="Verdana"/>
        <family val="2"/>
      </rPr>
      <t xml:space="preserve"> recibo, organización, la identificación, el almacenamiento, la protección, la recuperación, el tiempo de retención y  disposición de los registros, acorde con las disposiciones legales vigentes sobre la materia.</t>
    </r>
  </si>
  <si>
    <t>¿Se Evidencia la disponibilidad de instrucciones de trabajo, cuando sea necesario?</t>
  </si>
  <si>
    <t xml:space="preserve">¿Existe evidencia de un documento que defina los controles necesarios que reuna las características del requisito y se encuentre adecuadamente implementado?
</t>
  </si>
  <si>
    <t>( Si tienen el N, revisar: la solicitud debe el nombre y código del documento, el objetivo del cambio, y el nombre y cargo del solicitante y la justificación de la creación del mismo, o la especificación del cambio en el proceso, subproceso, formato, o instructivo que se quiere modificar)</t>
  </si>
  <si>
    <t xml:space="preserve">¿Existe evidencia de creación o modificación de documentos y/o formatos acorde con el control de documentos del SGC?
</t>
  </si>
  <si>
    <t xml:space="preserve">¿Existe evidencia de la aprobación o rechazo de la solicitud presentada para la creación o modificación de documentos y/o formatos ?
</t>
  </si>
  <si>
    <t xml:space="preserve">
(La retroalimentación deberá realizarse formalmente)</t>
  </si>
  <si>
    <t xml:space="preserve">¿Existe evidencia que la elaboración de los documentos y/o formatos aprobados siguen los parámetros  de forma establecidos en el documento establecido para tal fin?
</t>
  </si>
  <si>
    <t xml:space="preserve">¿Se evidencia que  las versiones pertinentes de los documentos aplicables se encuentran disponibles en los puntos de uso de acuerdo al procedimiento de control de  documentos?
</t>
  </si>
  <si>
    <t xml:space="preserve">(Si se maneja copia fisica a los funcionarios, solicitar LISTADO DE DISTRIBUCION; toda copia controlada debe llevar un sello de identificación que es una copia controlada si lo contempla el procedimiento,  se debe garantizar que sólo el funcionario encargado del SGC pueda modificarlos)
</t>
  </si>
  <si>
    <t xml:space="preserve">¿Existe evidencia que se da adecuado manejo a los documentos obsoletos  de acuerdo al procedimiento de control de  documentos?
</t>
  </si>
  <si>
    <t>(Los documentos obsoletos que se decidan conservar se archivan en sitios debidamente identificados.  Se conserva la última actualización anterior de los documentos por razones legales, conservación del conocimiento o trazabilidad de los procesos de la SE.  La nueva versión se deberá actualizar en  la lista de distribución)</t>
  </si>
  <si>
    <t>¿Existe evidencia de un documento que defina los controles necesarios que reuna las características del requisito y se encuentre adecuadamente implementado?</t>
  </si>
  <si>
    <t xml:space="preserve">¿Se evidencia la definición y aprobación de las tablas de retención documental aplicables a los documentos de la SE?
</t>
  </si>
  <si>
    <t xml:space="preserve">
(el arrchivo de gestión comprende toda la documentación que es sometida a continua utilización y consulta administrativa. Su circulación o trámite se realiza para dar respuesta a los asuntos iniciados o  de continua labor. )</t>
  </si>
  <si>
    <t xml:space="preserve">¿Se evidencia la implementación de las tablas de retención documental aprobadas por la SE, en los documentos de los procesos a Certificar o ya Certificados?
</t>
  </si>
  <si>
    <t>(Verificar que se clasifica el documento generado o recibido de acuerdo a la relación que guarde con el asunto, identificando y agrupando en expedientes todos los documentos de estructura y contenido homogéneo, teniendo en cuenta las series y subseries definidas en la tabla de retención documental)</t>
  </si>
  <si>
    <t xml:space="preserve">¿Se observa que los registros que proporcionan evidencia de la conformidad con los requisitos se identifican, encuentran legibles y se pueden recuperar en caso de requerirlo?
</t>
  </si>
  <si>
    <t>(A partir del Listado Maestro de documentos, solicitar registros de los procesos a Certificar o ya Certificados de manera aleatoria y verificar que cumplan con el requisito en mención: Que se encuentren debidamente diligenciados, que aquellos registros que se presenten correspondan en su identificacion y  versión con el Listado maestro de documentos y los formatos documentados, que se encuentren en el lugar según hace referencia el respectivo procedimiento, que su tenencia corresponda con la establecida según las TRD y que se encuentren debidamente almacenados y protegidos)</t>
  </si>
  <si>
    <t xml:space="preserve">¿Se evidencia dentro de los procedimientos de los procesos  a Certificar o ya Certificados, cómo se conserva la evidencia del seguimiento y conformidad del servicio prestado, indicando las personas que autorizan la liberación de los servicios?
</t>
  </si>
  <si>
    <t>(Verificar a partir de muestreo que los registros se encuentren adecuadamente diligenciados y firmados, que respondan a los criterios de conformidad establecidos por el cliente o en su defecto que se evidencia que se ha procedido conforme al procedimiento para el control de productos no conformes)</t>
  </si>
  <si>
    <t xml:space="preserve">¿Se encuentran comunicaciones por parte del Secretario de Educación en donde se evidencie la importancia que tiene satisfacer los requisitos de la comunidad educativa, a los servidores de la SE?
</t>
  </si>
  <si>
    <t xml:space="preserve">
(circulares, correos electrónicos, boletines, actas de comité donde explícitamente se de cumplimiento a este numeral)</t>
  </si>
  <si>
    <t xml:space="preserve">¿Se encuentra evidencia de la definición de la política de calidad aplicable a la SE y su conocimiento y apropiación por parte del secretario, los líderes de los procesos y sus respectivos equipos de trabajo?
</t>
  </si>
  <si>
    <t>(La política de calidad puede ser la misma de la entidad territorial, toda vez que se exprese claramente su aplicación a la SE)</t>
  </si>
  <si>
    <t>¿Se evidencia la realización de revisiones lideradas por el Secretario de Educación, por medio de actas de comité y que por medio de éstos se revisa el desarrollo e implementación de los requisitos de gestión de calidad de los procesos a Certificar o ya Certificados?
(Esta se realiza mínimo una vez al año, con la información de entrada establecida en la norma)</t>
  </si>
  <si>
    <t xml:space="preserve">¿Se evidencia por parte del Secretario de Educación, su compromiso en la asignación y disponibilidad de recursos humanos, físicos y económicos para el desarrollo e implementación de los requisitos de gestión de calidad de la SE?
</t>
  </si>
  <si>
    <t xml:space="preserve">
(revisar que se hayan hecho gestiones en la entidad territorial para la asignación de recursos a la SE)</t>
  </si>
  <si>
    <t xml:space="preserve">¿Se evidencia el nombramiento del representante de la dirección de la SE y que éste  promueve el cumplimiento de los requisitos de la comunidad educativa en la SE?
</t>
  </si>
  <si>
    <t>(boletines, comunicados, capacitaciones, carteleras, auditorías, circulares, correos electrónicos)</t>
  </si>
  <si>
    <t xml:space="preserve">¿Se evidencia que la SE ha determinado y proporcionado recursos para el cumplimiento de los requisitos de gestión de calidad y los requisitos técnicos de los  procesos a Certificar o ya Certificados?
</t>
  </si>
  <si>
    <t xml:space="preserve">
(actas de los respectivos comité; análisis de resultados e indicadores, planes de mejoramiento producto de los informes presentados en los diferentes comités y que hayan identificado NC, se hayan generado acciones correctivas, preventivas o de mejoramiento )</t>
  </si>
  <si>
    <t xml:space="preserve">¿Se evidencia que la SE ha determinado y proporcionado recursos para el cumplimiento de los requisitos de la comunidad educativa, que redunden en el aumento de su satisfacción?
</t>
  </si>
  <si>
    <t xml:space="preserve">
(Encuestas de satisfacción, su tabulación, análisis y planes  de mejoramiento)</t>
  </si>
  <si>
    <t>CASO 1:  si tienen adoptado el manual de funciones viabilizado por el MEN, se comparan hojas de vida aleatorias con el perfil establecido en el manual
CASO 2: si no tienen manual de funciones, verificar con la ley 715 de 2001</t>
  </si>
  <si>
    <t>plan de capacitación coherente con las funciones o evidencias de capacitaciones brindadas por cualquiera 
Verificar que el ENTE tambien les haya dado capacitación</t>
  </si>
  <si>
    <t xml:space="preserve">Verificar la disponibilidad de procedimientos, instructivos, actas de comité, circulares, oficios, capacitaciones </t>
  </si>
  <si>
    <t>verificar software, sistemas de información, escaner, equipos de computo</t>
  </si>
  <si>
    <t>¿Se evidencia la adecuada implementación del seguimiento y de la medición?</t>
  </si>
  <si>
    <t xml:space="preserve">solicitar que los productos entregados </t>
  </si>
  <si>
    <t>Evidencias de visitas de verificación de cumplimiento de los pliegos de condiciones de los contratos</t>
  </si>
  <si>
    <t xml:space="preserve">¿Se evidencia la definición de la identificación y trazabilidad de la información en los procesos a Certificar o ya Certificados?
</t>
  </si>
  <si>
    <t xml:space="preserve">
(Si la SE implementó el N: Verificar que se tenga diligenciado en la ficha técnica del producto o servicio todos los requisitos del cliente, legales, implícitos o de la SE, detallando la identificación y trazabilidad del producto o servicio en mención; en caso contrario verificar cómo desde el SGC se define la identificación y trazabilidad)</t>
  </si>
  <si>
    <t xml:space="preserve">¿Se evidencia dentro de los procedimientos de los procesos de a Certificar o ya Certificados, cómo se conserva la evidencia del seguimiento y conformidad del servicio prestado, indicando las personas que autorizan la liberación de los servicios?
</t>
  </si>
  <si>
    <t>(En caso de tener el N, la evidencia del cumplimiento de los requisitos está detallada en la Ficha Técnica del Producto o Servicio correspondientes y se evidencia con registros que permiten identificar el Cumplimiento de estos requisitos. Realizar muestreo aleatorio verificando que se cuente con las fichas técnicas, que son del conocimiento de los funcionarios de la SE y que los registros contemplados en ellas evidencian que en la SE se tienen como referencial de conformidad;  en caso contrario verificar cómo desde el SGC se evidencia el seguimiento y conformidad del servicio prestado)</t>
  </si>
  <si>
    <t>¿Se evidencia el tratamiento dado a la queja o reclamo y su identificación por registro numerado?
(Revisar aleatoriamente en el SAC los registros de quejas y reclamos, en particular los casos aplicables a los procesos  a Certificar o ya Certificados)</t>
  </si>
  <si>
    <t>ok</t>
  </si>
  <si>
    <t>La entidad debe establecer y conservar registros que suministren evidencia que el servicio o proceso ha sido controlado de acuerdo con los procedimientos documentados aplicables. Estos registros deben mostrar claramente si el producto ha sido conforme, en los casos en que el producto sea no conforme, se deben aplicar los procedimientos para el control de productos no conformes. Los registros deben identificar la autoridad responsable por el control del proceso.</t>
  </si>
  <si>
    <t>ALCANCE:Evaluación del cumplimiento de los requisitos de gestión de calidad definidos en la Especificacion Tecnica M-DS-EB-CE-00-01</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</si>
</sst>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5">
    <font>
      <sz val="11"/>
      <color theme="1"/>
      <name val="Calibri"/>
      <family val="2"/>
    </font>
    <font>
      <sz val="11"/>
      <color indexed="8"/>
      <name val="Calibri"/>
      <family val="2"/>
    </font>
    <font>
      <sz val="10"/>
      <name val="Verdana"/>
      <family val="2"/>
    </font>
    <font>
      <b/>
      <sz val="10"/>
      <name val="Verdana"/>
      <family val="2"/>
    </font>
    <font>
      <b/>
      <sz val="10"/>
      <name val="Arial"/>
      <family val="2"/>
    </font>
    <font>
      <b/>
      <sz val="8"/>
      <name val="Tahoma"/>
      <family val="2"/>
    </font>
    <font>
      <sz val="8"/>
      <name val="Tahoma"/>
      <family val="2"/>
    </font>
    <font>
      <sz val="10"/>
      <name val="Arial"/>
      <family val="0"/>
    </font>
    <font>
      <sz val="10"/>
      <color indexed="8"/>
      <name val="Verdana"/>
      <family val="2"/>
    </font>
    <font>
      <sz val="8"/>
      <name val="Verdana"/>
      <family val="2"/>
    </font>
    <font>
      <sz val="8"/>
      <name val="Calibri"/>
      <family val="2"/>
    </font>
    <font>
      <b/>
      <sz val="12"/>
      <name val="Verdana"/>
      <family val="2"/>
    </font>
    <font>
      <b/>
      <sz val="14"/>
      <name val="Verdana"/>
      <family val="2"/>
    </font>
    <font>
      <sz val="10"/>
      <color indexed="10"/>
      <name val="Verdana"/>
      <family val="2"/>
    </font>
    <font>
      <sz val="11"/>
      <name val="Verdana"/>
      <family val="2"/>
    </font>
    <font>
      <b/>
      <sz val="9"/>
      <name val="Tahoma"/>
      <family val="2"/>
    </font>
    <font>
      <sz val="9"/>
      <name val="Tahoma"/>
      <family val="2"/>
    </font>
    <font>
      <b/>
      <sz val="10"/>
      <color indexed="10"/>
      <name val="Tahoma"/>
      <family val="2"/>
    </font>
    <font>
      <b/>
      <sz val="10"/>
      <name val="Tahoma"/>
      <family val="2"/>
    </font>
    <font>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B050"/>
      <name val="Calibri"/>
      <family val="2"/>
    </font>
    <font>
      <b/>
      <sz val="10"/>
      <color rgb="FFFF0000"/>
      <name val="Verdana"/>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top style="medium"/>
      <bottom/>
    </border>
    <border>
      <left/>
      <right/>
      <top style="medium"/>
      <bottom/>
    </border>
    <border>
      <left/>
      <right style="medium"/>
      <top style="medium"/>
      <bottom/>
    </border>
    <border>
      <left/>
      <right style="medium"/>
      <top/>
      <bottom/>
    </border>
    <border>
      <left style="thin"/>
      <right/>
      <top/>
      <bottom style="thin"/>
    </border>
    <border>
      <left/>
      <right/>
      <top/>
      <bottom style="thin"/>
    </border>
    <border>
      <left/>
      <right style="medium"/>
      <top/>
      <bottom style="thin"/>
    </border>
    <border>
      <left style="medium"/>
      <right style="thin"/>
      <top style="thin"/>
      <bottom/>
    </border>
    <border>
      <left style="thin"/>
      <right style="medium"/>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1" borderId="0" applyNumberFormat="0" applyBorder="0" applyAlignment="0" applyProtection="0"/>
    <xf numFmtId="0" fontId="7" fillId="0" borderId="0">
      <alignment/>
      <protection/>
    </xf>
    <xf numFmtId="0" fontId="1" fillId="32" borderId="4" applyNumberFormat="0" applyFont="0" applyAlignment="0" applyProtection="0"/>
    <xf numFmtId="9" fontId="1"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60">
    <xf numFmtId="0" fontId="0" fillId="0" borderId="0" xfId="0" applyFont="1" applyAlignment="1">
      <alignment/>
    </xf>
    <xf numFmtId="0" fontId="2" fillId="0" borderId="0" xfId="0" applyFont="1" applyAlignment="1">
      <alignment wrapText="1"/>
    </xf>
    <xf numFmtId="0" fontId="2" fillId="0" borderId="0" xfId="0" applyFont="1" applyAlignment="1">
      <alignment vertical="center"/>
    </xf>
    <xf numFmtId="0" fontId="0" fillId="0" borderId="0" xfId="0" applyAlignment="1">
      <alignment vertical="center"/>
    </xf>
    <xf numFmtId="0" fontId="4" fillId="33"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0" fillId="0" borderId="10" xfId="0" applyBorder="1" applyAlignment="1">
      <alignment vertical="center"/>
    </xf>
    <xf numFmtId="0" fontId="3" fillId="33" borderId="10" xfId="0" applyFont="1" applyFill="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Border="1" applyAlignment="1">
      <alignment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0" borderId="10" xfId="0" applyBorder="1" applyAlignment="1">
      <alignment/>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2" fillId="0" borderId="11" xfId="0" applyFont="1" applyBorder="1" applyAlignment="1">
      <alignment horizontal="justify"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wrapText="1"/>
    </xf>
    <xf numFmtId="9" fontId="2" fillId="0" borderId="10" xfId="53" applyFont="1" applyBorder="1" applyAlignment="1">
      <alignment horizontal="center" wrapText="1"/>
    </xf>
    <xf numFmtId="0" fontId="3" fillId="0" borderId="10" xfId="0" applyFont="1" applyBorder="1" applyAlignment="1">
      <alignment horizontal="center" wrapText="1"/>
    </xf>
    <xf numFmtId="9" fontId="3" fillId="0" borderId="10" xfId="53" applyFont="1" applyBorder="1" applyAlignment="1">
      <alignment horizontal="center" wrapText="1"/>
    </xf>
    <xf numFmtId="0" fontId="0" fillId="0" borderId="10" xfId="0" applyBorder="1" applyAlignment="1">
      <alignment horizontal="justify" vertical="top" wrapText="1"/>
    </xf>
    <xf numFmtId="0" fontId="0" fillId="0" borderId="0" xfId="0" applyBorder="1" applyAlignment="1">
      <alignment/>
    </xf>
    <xf numFmtId="0" fontId="10" fillId="0" borderId="0" xfId="0" applyFont="1" applyAlignment="1">
      <alignment/>
    </xf>
    <xf numFmtId="0" fontId="2" fillId="0" borderId="0" xfId="0" applyFont="1" applyAlignment="1">
      <alignment horizontal="justify" wrapText="1"/>
    </xf>
    <xf numFmtId="0" fontId="2" fillId="0" borderId="0" xfId="0" applyFont="1" applyAlignment="1">
      <alignment horizontal="center" wrapText="1"/>
    </xf>
    <xf numFmtId="0" fontId="2" fillId="0" borderId="0" xfId="0" applyFont="1" applyFill="1" applyAlignment="1">
      <alignment horizontal="justify" vertical="center" wrapText="1"/>
    </xf>
    <xf numFmtId="0" fontId="2" fillId="0" borderId="0" xfId="0" applyFont="1" applyAlignment="1">
      <alignment horizontal="left" wrapText="1"/>
    </xf>
    <xf numFmtId="0" fontId="3" fillId="0" borderId="0" xfId="0" applyFont="1" applyAlignment="1">
      <alignment wrapText="1"/>
    </xf>
    <xf numFmtId="0" fontId="3" fillId="0" borderId="0" xfId="0" applyFont="1" applyAlignment="1">
      <alignment horizontal="left" vertical="center"/>
    </xf>
    <xf numFmtId="0" fontId="2" fillId="0" borderId="0" xfId="0" applyFont="1" applyAlignment="1">
      <alignment horizontal="left" vertical="center"/>
    </xf>
    <xf numFmtId="0" fontId="2" fillId="35" borderId="0" xfId="0" applyFont="1" applyFill="1" applyBorder="1" applyAlignment="1">
      <alignment horizontal="center" vertical="center"/>
    </xf>
    <xf numFmtId="0" fontId="2" fillId="35" borderId="12" xfId="0" applyFont="1" applyFill="1" applyBorder="1" applyAlignment="1">
      <alignment horizontal="center" vertical="center"/>
    </xf>
    <xf numFmtId="0" fontId="11" fillId="35" borderId="0" xfId="0" applyFont="1" applyFill="1" applyBorder="1" applyAlignment="1">
      <alignment horizontal="left" vertical="center"/>
    </xf>
    <xf numFmtId="0" fontId="2" fillId="0" borderId="12" xfId="0" applyFont="1" applyBorder="1" applyAlignment="1">
      <alignment horizontal="center"/>
    </xf>
    <xf numFmtId="15" fontId="12" fillId="0" borderId="13" xfId="0" applyNumberFormat="1" applyFont="1" applyBorder="1" applyAlignment="1">
      <alignment vertical="center"/>
    </xf>
    <xf numFmtId="0" fontId="12" fillId="0" borderId="14" xfId="0" applyFont="1" applyBorder="1" applyAlignment="1">
      <alignment vertical="center"/>
    </xf>
    <xf numFmtId="0" fontId="3" fillId="0" borderId="12" xfId="0" applyFont="1" applyFill="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13" fillId="0" borderId="0" xfId="0" applyFont="1" applyFill="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3" fillId="33" borderId="10" xfId="0" applyFont="1" applyFill="1" applyBorder="1" applyAlignment="1">
      <alignment horizontal="center" wrapText="1"/>
    </xf>
    <xf numFmtId="0" fontId="2" fillId="0" borderId="0" xfId="0" applyFont="1" applyFill="1" applyBorder="1" applyAlignment="1">
      <alignment horizontal="center" vertical="center"/>
    </xf>
    <xf numFmtId="9" fontId="2" fillId="0" borderId="10" xfId="53" applyFont="1" applyFill="1" applyBorder="1" applyAlignment="1">
      <alignment horizontal="center" vertical="center" wrapText="1"/>
    </xf>
    <xf numFmtId="9" fontId="3" fillId="0" borderId="10" xfId="53" applyFont="1" applyFill="1" applyBorder="1" applyAlignment="1">
      <alignment horizontal="center" vertical="center" wrapText="1"/>
    </xf>
    <xf numFmtId="0" fontId="2" fillId="35" borderId="0" xfId="0" applyFont="1" applyFill="1" applyBorder="1" applyAlignment="1">
      <alignment horizontal="center"/>
    </xf>
    <xf numFmtId="0" fontId="2" fillId="35" borderId="0" xfId="0" applyFont="1" applyFill="1" applyBorder="1" applyAlignment="1">
      <alignment/>
    </xf>
    <xf numFmtId="0" fontId="2" fillId="35" borderId="0" xfId="0" applyFont="1" applyFill="1" applyBorder="1" applyAlignment="1">
      <alignment horizontal="justify"/>
    </xf>
    <xf numFmtId="0" fontId="2" fillId="35" borderId="0" xfId="0" applyFont="1" applyFill="1" applyBorder="1" applyAlignment="1">
      <alignment horizontal="left"/>
    </xf>
    <xf numFmtId="0" fontId="2" fillId="35" borderId="0" xfId="0" applyFont="1" applyFill="1" applyBorder="1" applyAlignment="1">
      <alignment/>
    </xf>
    <xf numFmtId="0" fontId="2" fillId="35" borderId="0" xfId="0" applyFont="1" applyFill="1" applyBorder="1" applyAlignment="1">
      <alignment horizontal="center" vertical="center" wrapText="1"/>
    </xf>
    <xf numFmtId="0" fontId="2" fillId="35" borderId="0" xfId="0" applyFont="1" applyFill="1" applyAlignment="1">
      <alignment/>
    </xf>
    <xf numFmtId="0" fontId="2" fillId="35" borderId="0" xfId="0" applyFont="1" applyFill="1" applyAlignment="1">
      <alignment/>
    </xf>
    <xf numFmtId="0" fontId="2" fillId="35" borderId="0" xfId="0" applyFont="1" applyFill="1" applyAlignment="1">
      <alignment horizontal="center" vertical="center" wrapText="1"/>
    </xf>
    <xf numFmtId="0" fontId="2" fillId="35" borderId="0" xfId="0" applyFont="1" applyFill="1" applyAlignment="1">
      <alignment horizontal="center"/>
    </xf>
    <xf numFmtId="0" fontId="14" fillId="0" borderId="15" xfId="0" applyFont="1" applyBorder="1" applyAlignment="1">
      <alignment horizontal="left" vertical="center" wrapText="1"/>
    </xf>
    <xf numFmtId="0" fontId="9" fillId="35" borderId="0" xfId="0" applyFont="1" applyFill="1" applyBorder="1" applyAlignment="1">
      <alignment wrapText="1"/>
    </xf>
    <xf numFmtId="0" fontId="2" fillId="35" borderId="0" xfId="0" applyFont="1" applyFill="1" applyAlignment="1">
      <alignment horizontal="justify"/>
    </xf>
    <xf numFmtId="0" fontId="14" fillId="0" borderId="0" xfId="0" applyFont="1" applyBorder="1" applyAlignment="1">
      <alignment horizontal="justify" vertical="center"/>
    </xf>
    <xf numFmtId="0" fontId="2" fillId="35" borderId="0" xfId="0" applyFont="1" applyFill="1" applyAlignment="1">
      <alignment horizontal="left"/>
    </xf>
    <xf numFmtId="0" fontId="46" fillId="0" borderId="10" xfId="0" applyFont="1" applyBorder="1" applyAlignment="1">
      <alignment horizontal="justify" vertical="center" wrapText="1"/>
    </xf>
    <xf numFmtId="0" fontId="52" fillId="0" borderId="10" xfId="0" applyFont="1" applyBorder="1" applyAlignment="1">
      <alignment horizontal="center" vertical="center" wrapText="1"/>
    </xf>
    <xf numFmtId="0" fontId="53" fillId="0" borderId="0" xfId="0" applyFont="1" applyFill="1" applyAlignment="1">
      <alignment horizontal="justify" vertical="center" wrapText="1"/>
    </xf>
    <xf numFmtId="0" fontId="19"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0" fillId="36" borderId="0" xfId="0" applyFill="1" applyAlignment="1">
      <alignment/>
    </xf>
    <xf numFmtId="0" fontId="0" fillId="37" borderId="10" xfId="0" applyFill="1" applyBorder="1" applyAlignment="1">
      <alignment/>
    </xf>
    <xf numFmtId="0" fontId="52" fillId="37" borderId="10" xfId="0" applyFont="1" applyFill="1" applyBorder="1" applyAlignment="1">
      <alignment horizontal="center" vertical="center" wrapText="1"/>
    </xf>
    <xf numFmtId="0" fontId="0" fillId="37" borderId="10" xfId="0" applyFill="1" applyBorder="1" applyAlignment="1">
      <alignment horizontal="justify" vertical="top" wrapText="1"/>
    </xf>
    <xf numFmtId="0" fontId="8" fillId="0" borderId="10" xfId="51" applyFont="1" applyBorder="1" applyAlignment="1">
      <alignment vertical="center" wrapText="1"/>
      <protection/>
    </xf>
    <xf numFmtId="0" fontId="8" fillId="0" borderId="0" xfId="51" applyFont="1" applyBorder="1" applyAlignment="1">
      <alignment vertical="center" wrapText="1"/>
      <protection/>
    </xf>
    <xf numFmtId="0" fontId="8" fillId="0" borderId="13" xfId="51" applyFont="1" applyBorder="1" applyAlignment="1">
      <alignment horizontal="justify" vertical="center" wrapText="1"/>
      <protection/>
    </xf>
    <xf numFmtId="0" fontId="8" fillId="0" borderId="14" xfId="51" applyFont="1" applyBorder="1" applyAlignment="1">
      <alignment horizontal="justify" vertical="center" wrapText="1"/>
      <protection/>
    </xf>
    <xf numFmtId="0" fontId="8" fillId="0" borderId="16" xfId="51" applyFont="1" applyBorder="1" applyAlignment="1">
      <alignment horizontal="justify" vertical="center" wrapText="1"/>
      <protection/>
    </xf>
    <xf numFmtId="0" fontId="2" fillId="0" borderId="15" xfId="0" applyFont="1" applyBorder="1" applyAlignment="1">
      <alignment horizontal="justify" wrapText="1"/>
    </xf>
    <xf numFmtId="0" fontId="2" fillId="0" borderId="11" xfId="0" applyFont="1" applyBorder="1" applyAlignment="1">
      <alignment horizontal="justify" wrapText="1"/>
    </xf>
    <xf numFmtId="0" fontId="2" fillId="0" borderId="10" xfId="0" applyFont="1" applyBorder="1" applyAlignment="1">
      <alignment horizontal="justify" vertical="center" wrapText="1"/>
    </xf>
    <xf numFmtId="0" fontId="2" fillId="0" borderId="15"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5"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1" xfId="0" applyFont="1" applyBorder="1" applyAlignment="1">
      <alignment horizontal="justify" vertical="center" wrapText="1"/>
    </xf>
    <xf numFmtId="0" fontId="8" fillId="37" borderId="13" xfId="51" applyFont="1" applyFill="1" applyBorder="1" applyAlignment="1">
      <alignment horizontal="justify" vertical="center" wrapText="1"/>
      <protection/>
    </xf>
    <xf numFmtId="0" fontId="8" fillId="37" borderId="14" xfId="51" applyFont="1" applyFill="1" applyBorder="1" applyAlignment="1">
      <alignment horizontal="justify" vertical="center" wrapText="1"/>
      <protection/>
    </xf>
    <xf numFmtId="0" fontId="8" fillId="37" borderId="16" xfId="51" applyFont="1" applyFill="1" applyBorder="1" applyAlignment="1">
      <alignment horizontal="justify" vertical="center" wrapText="1"/>
      <protection/>
    </xf>
    <xf numFmtId="0" fontId="8" fillId="0" borderId="10" xfId="51" applyFont="1" applyBorder="1" applyAlignment="1">
      <alignment horizontal="justify" vertical="center" wrapText="1"/>
      <protection/>
    </xf>
    <xf numFmtId="0" fontId="0" fillId="0" borderId="17" xfId="0" applyBorder="1" applyAlignment="1">
      <alignment horizontal="justify"/>
    </xf>
    <xf numFmtId="0" fontId="0" fillId="0" borderId="11" xfId="0" applyBorder="1" applyAlignment="1">
      <alignment horizontal="justify"/>
    </xf>
    <xf numFmtId="0" fontId="4" fillId="33" borderId="10" xfId="0" applyFont="1" applyFill="1" applyBorder="1" applyAlignment="1" applyProtection="1">
      <alignment horizontal="center" vertical="center"/>
      <protection locked="0"/>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17" xfId="0" applyFont="1" applyFill="1" applyBorder="1" applyAlignment="1">
      <alignment horizontal="justify" vertical="center" wrapText="1"/>
    </xf>
    <xf numFmtId="0" fontId="2" fillId="0" borderId="18"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4" fillId="33" borderId="18"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29" xfId="0" applyBorder="1" applyAlignment="1" applyProtection="1">
      <alignment horizontal="justify" vertical="center" wrapText="1"/>
      <protection locked="0"/>
    </xf>
    <xf numFmtId="0" fontId="0" fillId="0" borderId="15" xfId="0" applyBorder="1" applyAlignment="1" applyProtection="1">
      <alignment horizontal="justify" vertical="center" wrapText="1"/>
      <protection locked="0"/>
    </xf>
    <xf numFmtId="0" fontId="0" fillId="0" borderId="30" xfId="0" applyBorder="1" applyAlignment="1" applyProtection="1">
      <alignment horizontal="justify" vertical="center" wrapText="1"/>
      <protection locked="0"/>
    </xf>
    <xf numFmtId="0" fontId="2" fillId="0" borderId="10" xfId="0" applyFont="1" applyBorder="1" applyAlignment="1">
      <alignment horizontal="center" wrapText="1"/>
    </xf>
    <xf numFmtId="0" fontId="3" fillId="0" borderId="10"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9" fillId="35" borderId="0" xfId="0" applyFont="1" applyFill="1" applyBorder="1" applyAlignment="1">
      <alignment horizontal="left" wrapText="1"/>
    </xf>
    <xf numFmtId="0" fontId="11" fillId="33" borderId="10" xfId="0" applyFont="1" applyFill="1" applyBorder="1" applyAlignment="1">
      <alignment horizontal="center"/>
    </xf>
    <xf numFmtId="0" fontId="2" fillId="0" borderId="15" xfId="0" applyFont="1" applyBorder="1" applyAlignment="1">
      <alignment horizontal="center"/>
    </xf>
    <xf numFmtId="0" fontId="14" fillId="0" borderId="10" xfId="0" applyFont="1" applyBorder="1" applyAlignment="1">
      <alignment horizontal="left" vertical="center" wrapText="1"/>
    </xf>
    <xf numFmtId="0" fontId="2" fillId="0" borderId="10" xfId="0" applyFont="1" applyBorder="1" applyAlignment="1">
      <alignment horizontal="center"/>
    </xf>
    <xf numFmtId="0" fontId="14" fillId="0" borderId="10" xfId="0" applyFont="1" applyBorder="1" applyAlignment="1">
      <alignment horizontal="center" vertical="center"/>
    </xf>
    <xf numFmtId="0" fontId="2" fillId="0" borderId="16" xfId="0" applyFont="1" applyBorder="1" applyAlignment="1">
      <alignment horizontal="center" wrapText="1"/>
    </xf>
    <xf numFmtId="0" fontId="14" fillId="0" borderId="10" xfId="0" applyFont="1" applyBorder="1" applyAlignment="1">
      <alignment horizontal="center" vertical="center" wrapText="1"/>
    </xf>
    <xf numFmtId="0" fontId="2" fillId="35" borderId="31" xfId="0" applyFont="1" applyFill="1" applyBorder="1" applyAlignment="1">
      <alignment horizontal="center" vertical="center" wrapText="1"/>
    </xf>
    <xf numFmtId="0" fontId="2" fillId="35" borderId="32" xfId="0" applyFont="1" applyFill="1" applyBorder="1" applyAlignment="1">
      <alignment horizontal="center" vertical="center"/>
    </xf>
    <xf numFmtId="0" fontId="2" fillId="35" borderId="33"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0" xfId="0" applyFont="1" applyFill="1" applyBorder="1" applyAlignment="1">
      <alignment horizontal="center" vertical="center"/>
    </xf>
    <xf numFmtId="0" fontId="2" fillId="35" borderId="34"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35" xfId="0" applyFont="1" applyFill="1" applyBorder="1" applyAlignment="1">
      <alignment horizontal="center" vertical="center"/>
    </xf>
    <xf numFmtId="0" fontId="3" fillId="35" borderId="31"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0" xfId="0" applyFont="1" applyFill="1" applyBorder="1" applyAlignment="1">
      <alignment horizontal="center" vertical="center"/>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3" fillId="35" borderId="1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xdr:col>
      <xdr:colOff>3838575</xdr:colOff>
      <xdr:row>3</xdr:row>
      <xdr:rowOff>428625</xdr:rowOff>
    </xdr:to>
    <xdr:pic>
      <xdr:nvPicPr>
        <xdr:cNvPr id="1" name="Picture 786" descr="cabe_alta_3logos"/>
        <xdr:cNvPicPr preferRelativeResize="1">
          <a:picLocks noChangeAspect="1"/>
        </xdr:cNvPicPr>
      </xdr:nvPicPr>
      <xdr:blipFill>
        <a:blip r:embed="rId1"/>
        <a:stretch>
          <a:fillRect/>
        </a:stretch>
      </xdr:blipFill>
      <xdr:spPr>
        <a:xfrm>
          <a:off x="66675" y="0"/>
          <a:ext cx="37719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3</xdr:col>
      <xdr:colOff>2514600</xdr:colOff>
      <xdr:row>2</xdr:row>
      <xdr:rowOff>47625</xdr:rowOff>
    </xdr:to>
    <xdr:pic>
      <xdr:nvPicPr>
        <xdr:cNvPr id="1" name="Picture 786" descr="cabe_alta_3logos"/>
        <xdr:cNvPicPr preferRelativeResize="1">
          <a:picLocks noChangeAspect="1"/>
        </xdr:cNvPicPr>
      </xdr:nvPicPr>
      <xdr:blipFill>
        <a:blip r:embed="rId1"/>
        <a:stretch>
          <a:fillRect/>
        </a:stretch>
      </xdr:blipFill>
      <xdr:spPr>
        <a:xfrm>
          <a:off x="19050" y="47625"/>
          <a:ext cx="37719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Low\Content.IE5\YTFHBUNB\Lista_de_chequeo_PROCESO_COBERTURA_-_POSIBLE_VER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BERTURA"/>
      <sheetName val="PLAN DE ACCION"/>
    </sheetNames>
    <sheetDataSet>
      <sheetData sheetId="0">
        <row r="1">
          <cell r="C1" t="str">
            <v>Secretaría de Educación de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92D050"/>
  </sheetPr>
  <dimension ref="B1:M69"/>
  <sheetViews>
    <sheetView tabSelected="1" zoomScale="90" zoomScaleNormal="90" zoomScalePageLayoutView="0" workbookViewId="0" topLeftCell="B1">
      <selection activeCell="B7" sqref="B7:J7"/>
    </sheetView>
  </sheetViews>
  <sheetFormatPr defaultColWidth="11.421875" defaultRowHeight="15"/>
  <cols>
    <col min="1" max="1" width="11.421875" style="0" hidden="1" customWidth="1"/>
    <col min="2" max="2" width="57.57421875" style="0" customWidth="1"/>
    <col min="3" max="3" width="49.7109375" style="0" customWidth="1"/>
    <col min="5" max="5" width="2.57421875" style="0" customWidth="1"/>
    <col min="6" max="6" width="6.421875" style="0" customWidth="1"/>
    <col min="7" max="7" width="3.140625" style="0" customWidth="1"/>
    <col min="8" max="8" width="8.140625" style="0" bestFit="1" customWidth="1"/>
    <col min="9" max="9" width="3.00390625" style="0" customWidth="1"/>
    <col min="10" max="10" width="55.00390625" style="0" customWidth="1"/>
    <col min="11" max="11" width="75.421875" style="0" hidden="1" customWidth="1"/>
  </cols>
  <sheetData>
    <row r="1" spans="2:10" s="1" customFormat="1" ht="12.75" customHeight="1">
      <c r="B1" s="109"/>
      <c r="C1" s="111" t="s">
        <v>0</v>
      </c>
      <c r="D1" s="111"/>
      <c r="E1" s="111"/>
      <c r="F1" s="113" t="s">
        <v>14</v>
      </c>
      <c r="G1" s="114"/>
      <c r="H1" s="114"/>
      <c r="I1" s="114"/>
      <c r="J1" s="115"/>
    </row>
    <row r="2" spans="2:10" s="1" customFormat="1" ht="12.75">
      <c r="B2" s="110"/>
      <c r="C2" s="112"/>
      <c r="D2" s="112"/>
      <c r="E2" s="112"/>
      <c r="F2" s="116"/>
      <c r="G2" s="117"/>
      <c r="H2" s="117"/>
      <c r="I2" s="117"/>
      <c r="J2" s="118"/>
    </row>
    <row r="3" spans="2:10" s="1" customFormat="1" ht="12.75">
      <c r="B3" s="110"/>
      <c r="C3" s="112"/>
      <c r="D3" s="112"/>
      <c r="E3" s="112"/>
      <c r="F3" s="116"/>
      <c r="G3" s="117"/>
      <c r="H3" s="117"/>
      <c r="I3" s="117"/>
      <c r="J3" s="118"/>
    </row>
    <row r="4" spans="2:10" s="1" customFormat="1" ht="38.25" customHeight="1">
      <c r="B4" s="110"/>
      <c r="C4" s="112"/>
      <c r="D4" s="112"/>
      <c r="E4" s="112"/>
      <c r="F4" s="119"/>
      <c r="G4" s="120"/>
      <c r="H4" s="120"/>
      <c r="I4" s="120"/>
      <c r="J4" s="121"/>
    </row>
    <row r="5" spans="2:10" s="2" customFormat="1" ht="12.75" customHeight="1">
      <c r="B5" s="104" t="s">
        <v>1</v>
      </c>
      <c r="C5" s="105"/>
      <c r="D5" s="105"/>
      <c r="E5" s="105"/>
      <c r="F5" s="102" t="s">
        <v>13</v>
      </c>
      <c r="G5" s="102"/>
      <c r="H5" s="102"/>
      <c r="I5" s="102"/>
      <c r="J5" s="103"/>
    </row>
    <row r="6" spans="2:10" s="2" customFormat="1" ht="15.75" customHeight="1">
      <c r="B6" s="101" t="s">
        <v>12</v>
      </c>
      <c r="C6" s="102"/>
      <c r="D6" s="102"/>
      <c r="E6" s="102"/>
      <c r="F6" s="102"/>
      <c r="G6" s="102"/>
      <c r="H6" s="102"/>
      <c r="I6" s="102"/>
      <c r="J6" s="103"/>
    </row>
    <row r="7" spans="2:10" s="2" customFormat="1" ht="16.5" customHeight="1">
      <c r="B7" s="101" t="s">
        <v>15</v>
      </c>
      <c r="C7" s="102"/>
      <c r="D7" s="102"/>
      <c r="E7" s="102"/>
      <c r="F7" s="102"/>
      <c r="G7" s="102"/>
      <c r="H7" s="102"/>
      <c r="I7" s="102"/>
      <c r="J7" s="103"/>
    </row>
    <row r="8" spans="2:10" s="2" customFormat="1" ht="16.5" customHeight="1">
      <c r="B8" s="101" t="s">
        <v>16</v>
      </c>
      <c r="C8" s="102"/>
      <c r="D8" s="102"/>
      <c r="E8" s="102"/>
      <c r="F8" s="102"/>
      <c r="G8" s="102"/>
      <c r="H8" s="102"/>
      <c r="I8" s="102"/>
      <c r="J8" s="103"/>
    </row>
    <row r="9" spans="2:10" s="2" customFormat="1" ht="17.25" customHeight="1">
      <c r="B9" s="104" t="s">
        <v>178</v>
      </c>
      <c r="C9" s="105"/>
      <c r="D9" s="105"/>
      <c r="E9" s="105"/>
      <c r="F9" s="105"/>
      <c r="G9" s="105"/>
      <c r="H9" s="105"/>
      <c r="I9" s="105"/>
      <c r="J9" s="106"/>
    </row>
    <row r="10" spans="2:10" s="2" customFormat="1" ht="19.5" customHeight="1">
      <c r="B10" s="104" t="s">
        <v>2</v>
      </c>
      <c r="C10" s="105"/>
      <c r="D10" s="105"/>
      <c r="E10" s="105"/>
      <c r="F10" s="105"/>
      <c r="G10" s="105"/>
      <c r="H10" s="105"/>
      <c r="I10" s="105"/>
      <c r="J10" s="106"/>
    </row>
    <row r="11" spans="2:10" s="3" customFormat="1" ht="15">
      <c r="B11" s="107" t="s">
        <v>3</v>
      </c>
      <c r="C11" s="96"/>
      <c r="D11" s="96"/>
      <c r="E11" s="96"/>
      <c r="F11" s="96"/>
      <c r="G11" s="96"/>
      <c r="H11" s="96"/>
      <c r="I11" s="96"/>
      <c r="J11" s="108"/>
    </row>
    <row r="12" spans="2:10" s="3" customFormat="1" ht="15">
      <c r="B12" s="122"/>
      <c r="C12" s="123"/>
      <c r="D12" s="123"/>
      <c r="E12" s="123"/>
      <c r="F12" s="123"/>
      <c r="G12" s="123"/>
      <c r="H12" s="123"/>
      <c r="I12" s="123"/>
      <c r="J12" s="124"/>
    </row>
    <row r="13" spans="2:11" s="3" customFormat="1" ht="15">
      <c r="B13" s="4"/>
      <c r="C13" s="96" t="s">
        <v>4</v>
      </c>
      <c r="D13" s="96"/>
      <c r="E13" s="96"/>
      <c r="F13" s="4"/>
      <c r="G13" s="4"/>
      <c r="H13" s="4"/>
      <c r="I13" s="4"/>
      <c r="J13" s="5"/>
      <c r="K13" s="6"/>
    </row>
    <row r="14" spans="2:11" s="1" customFormat="1" ht="48" customHeight="1">
      <c r="B14" s="97" t="s">
        <v>18</v>
      </c>
      <c r="C14" s="99" t="s">
        <v>5</v>
      </c>
      <c r="D14" s="99"/>
      <c r="E14" s="99"/>
      <c r="F14" s="7"/>
      <c r="G14" s="7"/>
      <c r="H14" s="7"/>
      <c r="I14" s="7"/>
      <c r="J14" s="8" t="s">
        <v>6</v>
      </c>
      <c r="K14" s="9"/>
    </row>
    <row r="15" spans="2:11" s="1" customFormat="1" ht="12.75">
      <c r="B15" s="98"/>
      <c r="C15" s="99" t="s">
        <v>17</v>
      </c>
      <c r="D15" s="99"/>
      <c r="E15" s="99"/>
      <c r="F15" s="10" t="s">
        <v>7</v>
      </c>
      <c r="G15" s="10"/>
      <c r="H15" s="10" t="s">
        <v>8</v>
      </c>
      <c r="I15" s="10" t="s">
        <v>9</v>
      </c>
      <c r="J15" s="11" t="s">
        <v>10</v>
      </c>
      <c r="K15" s="10" t="s">
        <v>11</v>
      </c>
    </row>
    <row r="16" spans="2:13" ht="138" customHeight="1">
      <c r="B16" s="85" t="s">
        <v>19</v>
      </c>
      <c r="C16" s="79" t="s">
        <v>132</v>
      </c>
      <c r="D16" s="80"/>
      <c r="E16" s="81"/>
      <c r="F16" s="12"/>
      <c r="G16" s="12">
        <f>IF(H16="X",MAX($G$1:G15)+1,"")</f>
        <v>1</v>
      </c>
      <c r="H16" s="12" t="s">
        <v>100</v>
      </c>
      <c r="I16" s="12"/>
      <c r="J16" s="68"/>
      <c r="K16" s="77" t="s">
        <v>132</v>
      </c>
      <c r="L16" s="78"/>
      <c r="M16" s="78"/>
    </row>
    <row r="17" spans="2:11" ht="135.75" customHeight="1">
      <c r="B17" s="100"/>
      <c r="C17" s="79" t="s">
        <v>134</v>
      </c>
      <c r="D17" s="80"/>
      <c r="E17" s="81"/>
      <c r="F17" s="12"/>
      <c r="G17" s="12">
        <f>IF(H17="X",MAX($G$1:G16)+1,"")</f>
        <v>2</v>
      </c>
      <c r="H17" s="12" t="s">
        <v>100</v>
      </c>
      <c r="I17" s="12"/>
      <c r="J17" s="68" t="s">
        <v>133</v>
      </c>
      <c r="K17" s="22" t="s">
        <v>56</v>
      </c>
    </row>
    <row r="18" spans="2:11" ht="87.75" customHeight="1">
      <c r="B18" s="100"/>
      <c r="C18" s="79" t="s">
        <v>135</v>
      </c>
      <c r="D18" s="80"/>
      <c r="E18" s="81"/>
      <c r="F18" s="12"/>
      <c r="G18" s="12">
        <f>IF(H18="X",MAX($G$1:G17)+1,"")</f>
        <v>3</v>
      </c>
      <c r="H18" s="12" t="s">
        <v>100</v>
      </c>
      <c r="I18" s="12"/>
      <c r="J18" s="69" t="s">
        <v>136</v>
      </c>
      <c r="K18" s="22" t="s">
        <v>57</v>
      </c>
    </row>
    <row r="19" spans="2:11" ht="105">
      <c r="B19" s="100"/>
      <c r="C19" s="79" t="s">
        <v>137</v>
      </c>
      <c r="D19" s="80"/>
      <c r="E19" s="81"/>
      <c r="F19" s="12"/>
      <c r="G19" s="12">
        <f>IF(H19="X",MAX($G$1:G18)+1,"")</f>
        <v>4</v>
      </c>
      <c r="H19" s="12" t="s">
        <v>100</v>
      </c>
      <c r="I19" s="12"/>
      <c r="J19" s="68"/>
      <c r="K19" s="22" t="s">
        <v>58</v>
      </c>
    </row>
    <row r="20" spans="2:11" ht="100.5" customHeight="1">
      <c r="B20" s="100"/>
      <c r="C20" s="79" t="s">
        <v>138</v>
      </c>
      <c r="D20" s="80"/>
      <c r="E20" s="81"/>
      <c r="F20" s="12"/>
      <c r="G20" s="12">
        <f>IF(H20="X",MAX($G$1:G19)+1,"")</f>
        <v>5</v>
      </c>
      <c r="H20" s="12" t="s">
        <v>100</v>
      </c>
      <c r="I20" s="12"/>
      <c r="J20" s="71" t="s">
        <v>139</v>
      </c>
      <c r="K20" s="22" t="s">
        <v>59</v>
      </c>
    </row>
    <row r="21" spans="2:11" ht="119.25" customHeight="1">
      <c r="B21" s="86"/>
      <c r="C21" s="79" t="s">
        <v>140</v>
      </c>
      <c r="D21" s="80"/>
      <c r="E21" s="81"/>
      <c r="F21" s="12"/>
      <c r="G21" s="12">
        <f>IF(H21="X",MAX($G$1:G20)+1,"")</f>
        <v>6</v>
      </c>
      <c r="H21" s="12" t="s">
        <v>100</v>
      </c>
      <c r="I21" s="12"/>
      <c r="J21" s="68" t="s">
        <v>141</v>
      </c>
      <c r="K21" s="22" t="s">
        <v>60</v>
      </c>
    </row>
    <row r="22" spans="2:11" ht="54.75" customHeight="1">
      <c r="B22" s="87" t="s">
        <v>130</v>
      </c>
      <c r="C22" s="79" t="s">
        <v>142</v>
      </c>
      <c r="D22" s="80"/>
      <c r="E22" s="81"/>
      <c r="F22" s="12"/>
      <c r="G22" s="12">
        <f>IF(H22="X",MAX($G$1:G21)+1,"")</f>
        <v>7</v>
      </c>
      <c r="H22" s="12" t="s">
        <v>100</v>
      </c>
      <c r="I22" s="12"/>
      <c r="J22" s="68"/>
      <c r="K22" s="22" t="s">
        <v>61</v>
      </c>
    </row>
    <row r="23" spans="2:11" ht="66.75" customHeight="1">
      <c r="B23" s="88"/>
      <c r="C23" s="79" t="s">
        <v>21</v>
      </c>
      <c r="D23" s="80"/>
      <c r="E23" s="81"/>
      <c r="F23" s="12"/>
      <c r="G23" s="12">
        <f>IF(H23="X",MAX($G$1:G22)+1,"")</f>
        <v>8</v>
      </c>
      <c r="H23" s="12" t="s">
        <v>100</v>
      </c>
      <c r="I23" s="12"/>
      <c r="J23" s="69"/>
      <c r="K23" s="22" t="s">
        <v>62</v>
      </c>
    </row>
    <row r="24" spans="2:11" ht="119.25" customHeight="1">
      <c r="B24" s="88"/>
      <c r="C24" s="79" t="s">
        <v>143</v>
      </c>
      <c r="D24" s="80"/>
      <c r="E24" s="81"/>
      <c r="F24" s="12"/>
      <c r="G24" s="12">
        <f>IF(H24="X",MAX($G$1:G23)+1,"")</f>
        <v>9</v>
      </c>
      <c r="H24" s="12" t="s">
        <v>100</v>
      </c>
      <c r="I24" s="12"/>
      <c r="J24" s="69" t="s">
        <v>144</v>
      </c>
      <c r="K24" s="22" t="s">
        <v>63</v>
      </c>
    </row>
    <row r="25" spans="2:11" ht="147.75" customHeight="1">
      <c r="B25" s="89"/>
      <c r="C25" s="79" t="s">
        <v>145</v>
      </c>
      <c r="D25" s="80"/>
      <c r="E25" s="81"/>
      <c r="F25" s="12"/>
      <c r="G25" s="12">
        <f>IF(H25="X",MAX($G$1:G24)+1,"")</f>
        <v>10</v>
      </c>
      <c r="H25" s="12" t="s">
        <v>100</v>
      </c>
      <c r="I25" s="12"/>
      <c r="J25" s="69" t="s">
        <v>146</v>
      </c>
      <c r="K25" s="22" t="s">
        <v>64</v>
      </c>
    </row>
    <row r="26" spans="2:11" ht="198" customHeight="1">
      <c r="B26" s="13" t="s">
        <v>20</v>
      </c>
      <c r="C26" s="79" t="s">
        <v>147</v>
      </c>
      <c r="D26" s="80"/>
      <c r="E26" s="81"/>
      <c r="F26" s="12"/>
      <c r="G26" s="12">
        <f>IF(H26="X",MAX($G$1:G25)+1,"")</f>
        <v>11</v>
      </c>
      <c r="H26" s="12" t="s">
        <v>100</v>
      </c>
      <c r="I26" s="12"/>
      <c r="J26" s="69" t="s">
        <v>148</v>
      </c>
      <c r="K26" s="22" t="s">
        <v>65</v>
      </c>
    </row>
    <row r="27" spans="2:11" ht="163.5" customHeight="1">
      <c r="B27" s="13" t="s">
        <v>177</v>
      </c>
      <c r="C27" s="79" t="s">
        <v>149</v>
      </c>
      <c r="D27" s="80"/>
      <c r="E27" s="81"/>
      <c r="F27" s="12"/>
      <c r="G27" s="12">
        <f>IF(H27="X",MAX($G$1:G26)+1,"")</f>
        <v>12</v>
      </c>
      <c r="H27" s="12" t="s">
        <v>100</v>
      </c>
      <c r="I27" s="12"/>
      <c r="J27" s="68" t="s">
        <v>150</v>
      </c>
      <c r="K27" s="22" t="s">
        <v>66</v>
      </c>
    </row>
    <row r="28" spans="2:11" ht="112.5" customHeight="1">
      <c r="B28" s="87" t="s">
        <v>22</v>
      </c>
      <c r="C28" s="79" t="s">
        <v>151</v>
      </c>
      <c r="D28" s="80"/>
      <c r="E28" s="81"/>
      <c r="F28" s="12"/>
      <c r="G28" s="12">
        <f>IF(H28="X",MAX($G$1:G27)+1,"")</f>
        <v>13</v>
      </c>
      <c r="H28" s="12" t="s">
        <v>100</v>
      </c>
      <c r="I28" s="12"/>
      <c r="J28" s="69" t="s">
        <v>152</v>
      </c>
      <c r="K28" s="22" t="s">
        <v>67</v>
      </c>
    </row>
    <row r="29" spans="2:11" ht="109.5" customHeight="1">
      <c r="B29" s="88"/>
      <c r="C29" s="93" t="s">
        <v>153</v>
      </c>
      <c r="D29" s="93"/>
      <c r="E29" s="93"/>
      <c r="F29" s="12"/>
      <c r="G29" s="12">
        <f>IF(H29="X",MAX($G$1:G28)+1,"")</f>
        <v>14</v>
      </c>
      <c r="H29" s="12" t="s">
        <v>100</v>
      </c>
      <c r="I29" s="12"/>
      <c r="J29" s="69" t="s">
        <v>154</v>
      </c>
      <c r="K29" s="22" t="s">
        <v>68</v>
      </c>
    </row>
    <row r="30" spans="2:11" ht="85.5" customHeight="1">
      <c r="B30" s="88"/>
      <c r="C30" s="93" t="s">
        <v>23</v>
      </c>
      <c r="D30" s="93"/>
      <c r="E30" s="93"/>
      <c r="F30" s="12"/>
      <c r="G30" s="12">
        <f>IF(H30="X",MAX($G$1:G29)+1,"")</f>
        <v>15</v>
      </c>
      <c r="H30" s="12" t="s">
        <v>100</v>
      </c>
      <c r="I30" s="12"/>
      <c r="J30" s="69"/>
      <c r="K30" s="22" t="s">
        <v>69</v>
      </c>
    </row>
    <row r="31" spans="2:11" ht="267" customHeight="1">
      <c r="B31" s="88"/>
      <c r="C31" s="93" t="s">
        <v>155</v>
      </c>
      <c r="D31" s="93"/>
      <c r="E31" s="93"/>
      <c r="F31" s="12"/>
      <c r="G31" s="12">
        <f>IF(H31="X",MAX($G$1:G30)+1,"")</f>
        <v>16</v>
      </c>
      <c r="H31" s="12" t="s">
        <v>100</v>
      </c>
      <c r="I31" s="12"/>
      <c r="J31" s="68"/>
      <c r="K31" s="22" t="s">
        <v>70</v>
      </c>
    </row>
    <row r="32" spans="2:11" ht="117" customHeight="1">
      <c r="B32" s="89"/>
      <c r="C32" s="79" t="s">
        <v>156</v>
      </c>
      <c r="D32" s="80"/>
      <c r="E32" s="81"/>
      <c r="F32" s="12"/>
      <c r="G32" s="12">
        <f>IF(H32="X",MAX($G$1:G31)+1,"")</f>
        <v>17</v>
      </c>
      <c r="H32" s="12" t="s">
        <v>100</v>
      </c>
      <c r="I32" s="12"/>
      <c r="J32" s="69" t="s">
        <v>157</v>
      </c>
      <c r="K32" s="22" t="s">
        <v>71</v>
      </c>
    </row>
    <row r="33" spans="2:11" ht="92.25" customHeight="1">
      <c r="B33" s="14" t="s">
        <v>24</v>
      </c>
      <c r="C33" s="79" t="s">
        <v>25</v>
      </c>
      <c r="D33" s="80"/>
      <c r="E33" s="81"/>
      <c r="F33" s="12"/>
      <c r="G33" s="12">
        <f>IF(H33="X",MAX($G$1:G32)+1,"")</f>
        <v>18</v>
      </c>
      <c r="H33" s="12" t="s">
        <v>100</v>
      </c>
      <c r="I33" s="12"/>
      <c r="J33" s="69"/>
      <c r="K33" s="22" t="s">
        <v>72</v>
      </c>
    </row>
    <row r="34" spans="2:11" ht="114.75" customHeight="1">
      <c r="B34" s="14" t="s">
        <v>26</v>
      </c>
      <c r="C34" s="79" t="s">
        <v>158</v>
      </c>
      <c r="D34" s="80"/>
      <c r="E34" s="81"/>
      <c r="F34" s="12"/>
      <c r="G34" s="12">
        <f>IF(H34="X",MAX($G$1:G33)+1,"")</f>
        <v>19</v>
      </c>
      <c r="H34" s="12" t="s">
        <v>100</v>
      </c>
      <c r="I34" s="12"/>
      <c r="J34" s="69" t="s">
        <v>159</v>
      </c>
      <c r="K34" s="22" t="s">
        <v>73</v>
      </c>
    </row>
    <row r="35" spans="2:11" ht="176.25" customHeight="1">
      <c r="B35" s="85" t="s">
        <v>31</v>
      </c>
      <c r="C35" s="79" t="s">
        <v>160</v>
      </c>
      <c r="D35" s="80"/>
      <c r="E35" s="81"/>
      <c r="F35" s="12"/>
      <c r="G35" s="12">
        <f>IF(H35="X",MAX($G$1:G34)+1,"")</f>
        <v>20</v>
      </c>
      <c r="H35" s="12" t="s">
        <v>100</v>
      </c>
      <c r="I35" s="12"/>
      <c r="J35" s="69" t="s">
        <v>161</v>
      </c>
      <c r="K35" s="22" t="s">
        <v>74</v>
      </c>
    </row>
    <row r="36" spans="2:11" ht="114.75" customHeight="1">
      <c r="B36" s="86"/>
      <c r="C36" s="79" t="s">
        <v>162</v>
      </c>
      <c r="D36" s="80"/>
      <c r="E36" s="81"/>
      <c r="F36" s="12"/>
      <c r="G36" s="12">
        <f>IF(H36="X",MAX($G$1:G35)+1,"")</f>
        <v>21</v>
      </c>
      <c r="H36" s="12" t="s">
        <v>100</v>
      </c>
      <c r="I36" s="12"/>
      <c r="J36" s="69" t="s">
        <v>163</v>
      </c>
      <c r="K36" s="22" t="s">
        <v>75</v>
      </c>
    </row>
    <row r="37" spans="2:11" ht="98.25" customHeight="1">
      <c r="B37" s="87" t="s">
        <v>27</v>
      </c>
      <c r="C37" s="79" t="s">
        <v>28</v>
      </c>
      <c r="D37" s="80"/>
      <c r="E37" s="81"/>
      <c r="F37" s="12"/>
      <c r="G37" s="12">
        <f>IF(H37="X",MAX($G$1:G36)+1,"")</f>
        <v>22</v>
      </c>
      <c r="H37" s="12" t="s">
        <v>100</v>
      </c>
      <c r="I37" s="12"/>
      <c r="J37" s="72" t="s">
        <v>164</v>
      </c>
      <c r="K37" s="22" t="s">
        <v>76</v>
      </c>
    </row>
    <row r="38" spans="2:11" ht="60">
      <c r="B38" s="94"/>
      <c r="C38" s="79" t="s">
        <v>29</v>
      </c>
      <c r="D38" s="80"/>
      <c r="E38" s="81"/>
      <c r="F38" s="12"/>
      <c r="G38" s="12">
        <f>IF(H38="X",MAX($G$1:G37)+1,"")</f>
        <v>23</v>
      </c>
      <c r="H38" s="12" t="s">
        <v>100</v>
      </c>
      <c r="I38" s="12"/>
      <c r="J38" s="72" t="s">
        <v>165</v>
      </c>
      <c r="K38" s="22" t="s">
        <v>77</v>
      </c>
    </row>
    <row r="39" spans="2:11" ht="94.5" customHeight="1">
      <c r="B39" s="95"/>
      <c r="C39" s="79" t="s">
        <v>30</v>
      </c>
      <c r="D39" s="80"/>
      <c r="E39" s="81"/>
      <c r="F39" s="12"/>
      <c r="G39" s="12">
        <f>IF(H39="X",MAX($G$1:G38)+1,"")</f>
        <v>24</v>
      </c>
      <c r="H39" s="12" t="s">
        <v>100</v>
      </c>
      <c r="I39" s="12"/>
      <c r="J39" s="69"/>
      <c r="K39" s="22" t="s">
        <v>78</v>
      </c>
    </row>
    <row r="40" spans="2:11" s="73" customFormat="1" ht="50.25" customHeight="1">
      <c r="B40" s="87" t="s">
        <v>32</v>
      </c>
      <c r="C40" s="90" t="s">
        <v>33</v>
      </c>
      <c r="D40" s="91"/>
      <c r="E40" s="92"/>
      <c r="F40" s="74"/>
      <c r="G40" s="12">
        <f>IF(H40="X",MAX($G$1:G39)+1,"")</f>
        <v>25</v>
      </c>
      <c r="H40" s="74" t="s">
        <v>100</v>
      </c>
      <c r="I40" s="74"/>
      <c r="J40" s="75"/>
      <c r="K40" s="76" t="s">
        <v>79</v>
      </c>
    </row>
    <row r="41" spans="2:11" ht="39" customHeight="1">
      <c r="B41" s="88"/>
      <c r="C41" s="79" t="s">
        <v>131</v>
      </c>
      <c r="D41" s="80"/>
      <c r="E41" s="81"/>
      <c r="F41" s="12"/>
      <c r="G41" s="12">
        <f>IF(H41="X",MAX($G$1:G40)+1,"")</f>
        <v>26</v>
      </c>
      <c r="H41" s="12" t="s">
        <v>100</v>
      </c>
      <c r="I41" s="12"/>
      <c r="J41" s="69" t="s">
        <v>166</v>
      </c>
      <c r="K41" s="22" t="s">
        <v>80</v>
      </c>
    </row>
    <row r="42" spans="2:11" ht="33" customHeight="1">
      <c r="B42" s="88"/>
      <c r="C42" s="79" t="s">
        <v>34</v>
      </c>
      <c r="D42" s="80"/>
      <c r="E42" s="81"/>
      <c r="F42" s="12"/>
      <c r="G42" s="12">
        <f>IF(H42="X",MAX($G$1:G41)+1,"")</f>
        <v>27</v>
      </c>
      <c r="H42" s="12" t="s">
        <v>100</v>
      </c>
      <c r="I42" s="12"/>
      <c r="J42" s="69" t="s">
        <v>167</v>
      </c>
      <c r="K42" s="22" t="s">
        <v>81</v>
      </c>
    </row>
    <row r="43" spans="2:11" ht="31.5" customHeight="1">
      <c r="B43" s="88"/>
      <c r="C43" s="79" t="s">
        <v>168</v>
      </c>
      <c r="D43" s="80"/>
      <c r="E43" s="81"/>
      <c r="F43" s="12"/>
      <c r="G43" s="12">
        <f>IF(H43="X",MAX($G$1:G42)+1,"")</f>
        <v>28</v>
      </c>
      <c r="H43" s="12" t="s">
        <v>100</v>
      </c>
      <c r="I43" s="12"/>
      <c r="J43" s="69"/>
      <c r="K43" s="22" t="s">
        <v>82</v>
      </c>
    </row>
    <row r="44" spans="2:11" ht="69" customHeight="1">
      <c r="B44" s="89"/>
      <c r="C44" s="79" t="s">
        <v>35</v>
      </c>
      <c r="D44" s="80"/>
      <c r="E44" s="81"/>
      <c r="F44" s="12"/>
      <c r="G44" s="12">
        <f>IF(H44="X",MAX($G$1:G43)+1,"")</f>
        <v>29</v>
      </c>
      <c r="H44" s="12" t="s">
        <v>100</v>
      </c>
      <c r="I44" s="12"/>
      <c r="J44" s="69" t="s">
        <v>169</v>
      </c>
      <c r="K44" s="22" t="s">
        <v>83</v>
      </c>
    </row>
    <row r="45" spans="2:11" ht="117.75" customHeight="1">
      <c r="B45" s="15" t="s">
        <v>36</v>
      </c>
      <c r="C45" s="79" t="s">
        <v>37</v>
      </c>
      <c r="D45" s="80"/>
      <c r="E45" s="81"/>
      <c r="F45" s="12"/>
      <c r="G45" s="12">
        <f>IF(H45="X",MAX($G$1:G44)+1,"")</f>
        <v>30</v>
      </c>
      <c r="H45" s="12" t="s">
        <v>100</v>
      </c>
      <c r="I45" s="12"/>
      <c r="J45" s="69" t="s">
        <v>170</v>
      </c>
      <c r="K45" s="22" t="s">
        <v>84</v>
      </c>
    </row>
    <row r="46" spans="2:11" ht="86.25" customHeight="1">
      <c r="B46" s="82" t="s">
        <v>38</v>
      </c>
      <c r="C46" s="79" t="s">
        <v>43</v>
      </c>
      <c r="D46" s="80"/>
      <c r="E46" s="81"/>
      <c r="F46" s="12"/>
      <c r="G46" s="12">
        <f>IF(H46="X",MAX($G$1:G45)+1,"")</f>
        <v>31</v>
      </c>
      <c r="H46" s="12" t="s">
        <v>100</v>
      </c>
      <c r="I46" s="12"/>
      <c r="J46" s="69"/>
      <c r="K46" s="22" t="s">
        <v>85</v>
      </c>
    </row>
    <row r="47" spans="2:11" ht="89.25" customHeight="1">
      <c r="B47" s="83"/>
      <c r="C47" s="79" t="s">
        <v>39</v>
      </c>
      <c r="D47" s="80"/>
      <c r="E47" s="81"/>
      <c r="F47" s="12"/>
      <c r="G47" s="12">
        <f>IF(H47="X",MAX($G$1:G46)+1,"")</f>
        <v>32</v>
      </c>
      <c r="H47" s="12" t="s">
        <v>100</v>
      </c>
      <c r="I47" s="12"/>
      <c r="J47" s="69"/>
      <c r="K47" s="22" t="s">
        <v>86</v>
      </c>
    </row>
    <row r="48" spans="2:11" ht="135.75" customHeight="1">
      <c r="B48" s="13" t="s">
        <v>40</v>
      </c>
      <c r="C48" s="79" t="s">
        <v>171</v>
      </c>
      <c r="D48" s="80"/>
      <c r="E48" s="81"/>
      <c r="F48" s="12"/>
      <c r="G48" s="12">
        <f>IF(H48="X",MAX($G$1:G47)+1,"")</f>
        <v>33</v>
      </c>
      <c r="H48" s="12" t="s">
        <v>100</v>
      </c>
      <c r="I48" s="12"/>
      <c r="J48" s="68" t="s">
        <v>172</v>
      </c>
      <c r="K48" s="22" t="s">
        <v>90</v>
      </c>
    </row>
    <row r="49" spans="2:11" ht="89.25" customHeight="1">
      <c r="B49" s="84" t="s">
        <v>41</v>
      </c>
      <c r="C49" s="79" t="s">
        <v>44</v>
      </c>
      <c r="D49" s="80"/>
      <c r="E49" s="81"/>
      <c r="F49" s="12"/>
      <c r="G49" s="12">
        <f>IF(H49="X",MAX($G$1:G48)+1,"")</f>
        <v>34</v>
      </c>
      <c r="H49" s="12" t="s">
        <v>100</v>
      </c>
      <c r="I49" s="12"/>
      <c r="J49" s="69"/>
      <c r="K49" s="22" t="s">
        <v>87</v>
      </c>
    </row>
    <row r="50" spans="2:11" ht="89.25" customHeight="1">
      <c r="B50" s="84"/>
      <c r="C50" s="79" t="s">
        <v>42</v>
      </c>
      <c r="D50" s="80"/>
      <c r="E50" s="81"/>
      <c r="F50" s="12"/>
      <c r="G50" s="12">
        <f>IF(H50="X",MAX($G$1:G49)+1,"")</f>
        <v>35</v>
      </c>
      <c r="H50" s="12" t="s">
        <v>100</v>
      </c>
      <c r="I50" s="12"/>
      <c r="J50" s="69"/>
      <c r="K50" s="22" t="s">
        <v>88</v>
      </c>
    </row>
    <row r="51" spans="2:11" ht="160.5" customHeight="1">
      <c r="B51" s="16" t="s">
        <v>45</v>
      </c>
      <c r="C51" s="79" t="s">
        <v>173</v>
      </c>
      <c r="D51" s="80"/>
      <c r="E51" s="81"/>
      <c r="F51" s="12"/>
      <c r="G51" s="12">
        <f>IF(H51="X",MAX($G$1:G50)+1,"")</f>
        <v>36</v>
      </c>
      <c r="H51" s="12" t="s">
        <v>100</v>
      </c>
      <c r="I51" s="12"/>
      <c r="J51" s="68" t="s">
        <v>174</v>
      </c>
      <c r="K51" s="22" t="s">
        <v>89</v>
      </c>
    </row>
    <row r="52" spans="2:11" ht="98.25" customHeight="1">
      <c r="B52" s="84" t="s">
        <v>46</v>
      </c>
      <c r="C52" s="79" t="s">
        <v>48</v>
      </c>
      <c r="D52" s="80"/>
      <c r="E52" s="81"/>
      <c r="F52" s="12"/>
      <c r="G52" s="12">
        <f>IF(H52="X",MAX($G$1:G51)+1,"")</f>
        <v>37</v>
      </c>
      <c r="H52" s="12" t="s">
        <v>100</v>
      </c>
      <c r="I52" s="12"/>
      <c r="J52" s="69" t="s">
        <v>176</v>
      </c>
      <c r="K52" s="22" t="s">
        <v>91</v>
      </c>
    </row>
    <row r="53" spans="2:11" ht="54.75" customHeight="1">
      <c r="B53" s="84"/>
      <c r="C53" s="79" t="s">
        <v>47</v>
      </c>
      <c r="D53" s="80"/>
      <c r="E53" s="81"/>
      <c r="F53" s="12"/>
      <c r="G53" s="12">
        <f>IF(H53="X",MAX($G$1:G52)+1,"")</f>
        <v>38</v>
      </c>
      <c r="H53" s="12" t="s">
        <v>100</v>
      </c>
      <c r="I53" s="12"/>
      <c r="J53" s="69" t="s">
        <v>176</v>
      </c>
      <c r="K53" s="22" t="s">
        <v>92</v>
      </c>
    </row>
    <row r="54" spans="2:11" ht="252.75" customHeight="1">
      <c r="B54" s="17" t="s">
        <v>49</v>
      </c>
      <c r="C54" s="79" t="s">
        <v>50</v>
      </c>
      <c r="D54" s="80"/>
      <c r="E54" s="81"/>
      <c r="F54" s="12"/>
      <c r="G54" s="12">
        <f>IF(H54="X",MAX($G$1:G53)+1,"")</f>
        <v>39</v>
      </c>
      <c r="H54" s="12" t="s">
        <v>100</v>
      </c>
      <c r="I54" s="12"/>
      <c r="J54" s="69" t="s">
        <v>176</v>
      </c>
      <c r="K54" s="22" t="s">
        <v>93</v>
      </c>
    </row>
    <row r="55" spans="2:11" ht="69.75" customHeight="1">
      <c r="B55" s="84" t="s">
        <v>51</v>
      </c>
      <c r="C55" s="79" t="s">
        <v>52</v>
      </c>
      <c r="D55" s="80"/>
      <c r="E55" s="81"/>
      <c r="F55" s="12"/>
      <c r="G55" s="12">
        <f>IF(H55="X",MAX($G$1:G54)+1,"")</f>
        <v>40</v>
      </c>
      <c r="H55" s="12" t="s">
        <v>100</v>
      </c>
      <c r="I55" s="12"/>
      <c r="J55" s="69" t="s">
        <v>176</v>
      </c>
      <c r="K55" s="22" t="s">
        <v>94</v>
      </c>
    </row>
    <row r="56" spans="2:11" ht="131.25" customHeight="1">
      <c r="B56" s="84"/>
      <c r="C56" s="79" t="s">
        <v>175</v>
      </c>
      <c r="D56" s="80"/>
      <c r="E56" s="81"/>
      <c r="F56" s="12"/>
      <c r="G56" s="12">
        <f>IF(H56="X",MAX($G$1:G55)+1,"")</f>
        <v>41</v>
      </c>
      <c r="H56" s="12" t="s">
        <v>100</v>
      </c>
      <c r="I56" s="12"/>
      <c r="J56" s="69" t="s">
        <v>176</v>
      </c>
      <c r="K56" s="22" t="s">
        <v>95</v>
      </c>
    </row>
    <row r="57" spans="12:13" ht="15">
      <c r="L57" s="23"/>
      <c r="M57" s="23"/>
    </row>
    <row r="58" spans="2:10" s="1" customFormat="1" ht="25.5" customHeight="1">
      <c r="B58" s="24"/>
      <c r="C58" s="125" t="s">
        <v>53</v>
      </c>
      <c r="D58" s="125"/>
      <c r="E58" s="125"/>
      <c r="F58" s="18">
        <f>COUNTIF(F16:F56,"X")</f>
        <v>0</v>
      </c>
      <c r="G58" s="18"/>
      <c r="H58" s="19">
        <f>F58/F60</f>
        <v>0</v>
      </c>
      <c r="I58" s="26"/>
      <c r="J58" s="70"/>
    </row>
    <row r="59" spans="2:10" s="1" customFormat="1" ht="32.25" customHeight="1">
      <c r="B59" s="24"/>
      <c r="C59" s="125" t="s">
        <v>54</v>
      </c>
      <c r="D59" s="125"/>
      <c r="E59" s="125"/>
      <c r="F59" s="18">
        <f>COUNTIF(H15:H56,"X")</f>
        <v>41</v>
      </c>
      <c r="G59" s="18"/>
      <c r="H59" s="19">
        <f>F59/F60</f>
        <v>1</v>
      </c>
      <c r="I59" s="26"/>
      <c r="J59" s="27"/>
    </row>
    <row r="60" spans="2:10" s="1" customFormat="1" ht="28.5" customHeight="1">
      <c r="B60" s="24"/>
      <c r="C60" s="126" t="s">
        <v>55</v>
      </c>
      <c r="D60" s="126"/>
      <c r="E60" s="126"/>
      <c r="F60" s="20">
        <f>SUM(F58:F59)</f>
        <v>41</v>
      </c>
      <c r="G60" s="18"/>
      <c r="H60" s="21">
        <f>SUM(H58:H59)</f>
        <v>1</v>
      </c>
      <c r="I60" s="26"/>
      <c r="J60" s="27"/>
    </row>
    <row r="61" spans="2:10" s="1" customFormat="1" ht="12.75">
      <c r="B61" s="24"/>
      <c r="C61" s="25"/>
      <c r="D61" s="25"/>
      <c r="E61" s="25"/>
      <c r="F61" s="26"/>
      <c r="G61" s="26"/>
      <c r="H61" s="26"/>
      <c r="I61" s="26"/>
      <c r="J61" s="27"/>
    </row>
    <row r="62" spans="3:10" s="1" customFormat="1" ht="12.75">
      <c r="C62" s="25"/>
      <c r="D62" s="25"/>
      <c r="E62" s="25"/>
      <c r="F62" s="26"/>
      <c r="G62" s="26"/>
      <c r="H62" s="26"/>
      <c r="I62" s="26"/>
      <c r="J62" s="27"/>
    </row>
    <row r="63" spans="3:10" s="1" customFormat="1" ht="12.75">
      <c r="C63" s="25"/>
      <c r="D63" s="25"/>
      <c r="E63" s="25"/>
      <c r="F63" s="26"/>
      <c r="G63" s="26"/>
      <c r="H63" s="26"/>
      <c r="I63" s="26"/>
      <c r="J63" s="27"/>
    </row>
    <row r="64" spans="3:10" s="1" customFormat="1" ht="12.75">
      <c r="C64" s="25"/>
      <c r="D64" s="25"/>
      <c r="E64" s="25"/>
      <c r="F64" s="26"/>
      <c r="G64" s="26"/>
      <c r="H64" s="26"/>
      <c r="I64" s="26"/>
      <c r="J64" s="27"/>
    </row>
    <row r="65" spans="2:10" s="1" customFormat="1" ht="12.75">
      <c r="B65" s="28" t="s">
        <v>96</v>
      </c>
      <c r="C65" s="25" t="s">
        <v>97</v>
      </c>
      <c r="D65" s="25"/>
      <c r="E65" s="25"/>
      <c r="F65" s="26"/>
      <c r="G65" s="26"/>
      <c r="H65" s="26"/>
      <c r="I65" s="26"/>
      <c r="J65" s="27"/>
    </row>
    <row r="66" spans="3:10" s="1" customFormat="1" ht="12.75">
      <c r="C66" s="25"/>
      <c r="D66" s="25"/>
      <c r="E66" s="25"/>
      <c r="F66" s="26"/>
      <c r="G66" s="26"/>
      <c r="H66" s="26"/>
      <c r="I66" s="26"/>
      <c r="J66" s="27"/>
    </row>
    <row r="67" spans="3:10" s="1" customFormat="1" ht="12.75">
      <c r="C67" s="25"/>
      <c r="D67" s="25"/>
      <c r="E67" s="25"/>
      <c r="F67" s="26"/>
      <c r="G67" s="26"/>
      <c r="H67" s="26"/>
      <c r="I67" s="26"/>
      <c r="J67" s="27"/>
    </row>
    <row r="68" spans="2:10" s="1" customFormat="1" ht="12.75">
      <c r="B68" s="29"/>
      <c r="C68" s="30"/>
      <c r="D68" s="25"/>
      <c r="E68" s="25"/>
      <c r="F68" s="26"/>
      <c r="G68" s="26"/>
      <c r="H68" s="26"/>
      <c r="I68" s="26"/>
      <c r="J68" s="27"/>
    </row>
    <row r="69" spans="2:10" s="1" customFormat="1" ht="12.75">
      <c r="B69" s="1" t="s">
        <v>99</v>
      </c>
      <c r="C69" s="31" t="s">
        <v>98</v>
      </c>
      <c r="D69" s="25"/>
      <c r="E69" s="25"/>
      <c r="F69" s="26"/>
      <c r="G69" s="26"/>
      <c r="H69" s="26"/>
      <c r="I69" s="26"/>
      <c r="J69" s="27"/>
    </row>
  </sheetData>
  <sheetProtection/>
  <protectedRanges>
    <protectedRange password="DC1F" sqref="B12:J12" name="Rango2"/>
  </protectedRanges>
  <mergeCells count="70">
    <mergeCell ref="C58:E58"/>
    <mergeCell ref="C59:E59"/>
    <mergeCell ref="C60:E60"/>
    <mergeCell ref="C53:E53"/>
    <mergeCell ref="B52:B53"/>
    <mergeCell ref="C54:E54"/>
    <mergeCell ref="C18:E18"/>
    <mergeCell ref="C19:E19"/>
    <mergeCell ref="C20:E20"/>
    <mergeCell ref="B28:B32"/>
    <mergeCell ref="C22:E22"/>
    <mergeCell ref="C52:E52"/>
    <mergeCell ref="C23:E23"/>
    <mergeCell ref="C24:E24"/>
    <mergeCell ref="C25:E25"/>
    <mergeCell ref="C21:E21"/>
    <mergeCell ref="B1:B4"/>
    <mergeCell ref="C1:E4"/>
    <mergeCell ref="F1:J4"/>
    <mergeCell ref="B5:E5"/>
    <mergeCell ref="F5:J5"/>
    <mergeCell ref="C56:E56"/>
    <mergeCell ref="C55:E55"/>
    <mergeCell ref="B55:B56"/>
    <mergeCell ref="B12:J12"/>
    <mergeCell ref="B22:B25"/>
    <mergeCell ref="B6:J6"/>
    <mergeCell ref="B7:J7"/>
    <mergeCell ref="B8:J8"/>
    <mergeCell ref="B9:J9"/>
    <mergeCell ref="B10:J10"/>
    <mergeCell ref="B11:J11"/>
    <mergeCell ref="C13:E13"/>
    <mergeCell ref="B14:B15"/>
    <mergeCell ref="C14:E14"/>
    <mergeCell ref="C28:E28"/>
    <mergeCell ref="C29:E29"/>
    <mergeCell ref="C30:E30"/>
    <mergeCell ref="C15:E15"/>
    <mergeCell ref="C16:E16"/>
    <mergeCell ref="C17:E17"/>
    <mergeCell ref="B16:B21"/>
    <mergeCell ref="C31:E31"/>
    <mergeCell ref="C26:E26"/>
    <mergeCell ref="C27:E27"/>
    <mergeCell ref="C32:E32"/>
    <mergeCell ref="C33:E33"/>
    <mergeCell ref="B37:B39"/>
    <mergeCell ref="C37:E37"/>
    <mergeCell ref="C38:E38"/>
    <mergeCell ref="C36:E36"/>
    <mergeCell ref="C39:E39"/>
    <mergeCell ref="C34:E34"/>
    <mergeCell ref="B35:B36"/>
    <mergeCell ref="C35:E35"/>
    <mergeCell ref="B40:B44"/>
    <mergeCell ref="C40:E40"/>
    <mergeCell ref="C41:E41"/>
    <mergeCell ref="C42:E42"/>
    <mergeCell ref="C43:E43"/>
    <mergeCell ref="C44:E44"/>
    <mergeCell ref="C50:E50"/>
    <mergeCell ref="B46:B47"/>
    <mergeCell ref="C45:E45"/>
    <mergeCell ref="C46:E46"/>
    <mergeCell ref="C47:E47"/>
    <mergeCell ref="C51:E51"/>
    <mergeCell ref="B49:B50"/>
    <mergeCell ref="C49:E49"/>
    <mergeCell ref="C48:E48"/>
  </mergeCells>
  <printOptions/>
  <pageMargins left="0.7" right="0.7" top="0.75" bottom="0.75" header="0.3" footer="0.3"/>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T61"/>
  <sheetViews>
    <sheetView zoomScalePageLayoutView="0" workbookViewId="0" topLeftCell="A46">
      <selection activeCell="E4" sqref="E4"/>
    </sheetView>
  </sheetViews>
  <sheetFormatPr defaultColWidth="11.00390625" defaultRowHeight="15"/>
  <cols>
    <col min="1" max="1" width="0.85546875" style="62" customWidth="1"/>
    <col min="2" max="2" width="5.28125" style="62" customWidth="1"/>
    <col min="3" max="3" width="13.00390625" style="60" customWidth="1"/>
    <col min="4" max="4" width="41.57421875" style="65" customWidth="1"/>
    <col min="5" max="5" width="9.8515625" style="65" customWidth="1"/>
    <col min="6" max="6" width="13.57421875" style="62" customWidth="1"/>
    <col min="7" max="7" width="19.00390625" style="67" customWidth="1"/>
    <col min="8" max="8" width="20.140625" style="59" customWidth="1"/>
    <col min="9" max="9" width="7.140625" style="62" customWidth="1"/>
    <col min="10" max="10" width="18.57421875" style="65" customWidth="1"/>
    <col min="11" max="11" width="11.57421875" style="59" customWidth="1"/>
    <col min="12" max="12" width="10.421875" style="62" customWidth="1"/>
    <col min="13" max="13" width="13.421875" style="62" customWidth="1"/>
    <col min="14" max="14" width="13.7109375" style="62" customWidth="1"/>
    <col min="15" max="15" width="15.421875" style="60" customWidth="1"/>
    <col min="16" max="16" width="14.00390625" style="61" customWidth="1"/>
    <col min="17" max="17" width="2.7109375" style="61" customWidth="1"/>
    <col min="18" max="18" width="3.140625" style="61" customWidth="1"/>
    <col min="19" max="16384" width="11.00390625" style="59" customWidth="1"/>
  </cols>
  <sheetData>
    <row r="1" spans="1:18" s="32" customFormat="1" ht="12.75">
      <c r="A1" s="137"/>
      <c r="B1" s="138"/>
      <c r="C1" s="138"/>
      <c r="D1" s="139"/>
      <c r="E1" s="146" t="s">
        <v>101</v>
      </c>
      <c r="F1" s="147"/>
      <c r="G1" s="147"/>
      <c r="H1" s="147"/>
      <c r="I1" s="147"/>
      <c r="J1" s="147"/>
      <c r="K1" s="147"/>
      <c r="L1" s="148"/>
      <c r="M1" s="155" t="str">
        <f>+'[1]COBERTURA'!C1</f>
        <v>Secretaría de Educación de </v>
      </c>
      <c r="N1" s="155"/>
      <c r="O1" s="155"/>
      <c r="P1" s="155"/>
      <c r="Q1" s="155"/>
      <c r="R1" s="155"/>
    </row>
    <row r="2" spans="1:18" s="32" customFormat="1" ht="12.75">
      <c r="A2" s="140"/>
      <c r="B2" s="141"/>
      <c r="C2" s="141"/>
      <c r="D2" s="142"/>
      <c r="E2" s="149"/>
      <c r="F2" s="150"/>
      <c r="G2" s="150"/>
      <c r="H2" s="150"/>
      <c r="I2" s="150"/>
      <c r="J2" s="150"/>
      <c r="K2" s="150"/>
      <c r="L2" s="151"/>
      <c r="M2" s="155"/>
      <c r="N2" s="155"/>
      <c r="O2" s="155"/>
      <c r="P2" s="155"/>
      <c r="Q2" s="155"/>
      <c r="R2" s="155"/>
    </row>
    <row r="3" spans="1:18" s="32" customFormat="1" ht="12.75">
      <c r="A3" s="143"/>
      <c r="B3" s="144"/>
      <c r="C3" s="144"/>
      <c r="D3" s="145"/>
      <c r="E3" s="152"/>
      <c r="F3" s="153"/>
      <c r="G3" s="153"/>
      <c r="H3" s="153"/>
      <c r="I3" s="153"/>
      <c r="J3" s="153"/>
      <c r="K3" s="153"/>
      <c r="L3" s="154"/>
      <c r="M3" s="155"/>
      <c r="N3" s="155"/>
      <c r="O3" s="155"/>
      <c r="P3" s="155"/>
      <c r="Q3" s="155"/>
      <c r="R3" s="155"/>
    </row>
    <row r="4" spans="16:18" s="32" customFormat="1" ht="15">
      <c r="P4" s="34"/>
      <c r="Q4" s="34"/>
      <c r="R4" s="34"/>
    </row>
    <row r="5" spans="1:18" s="32" customFormat="1" ht="15">
      <c r="A5" s="33"/>
      <c r="P5" s="34"/>
      <c r="Q5" s="34"/>
      <c r="R5" s="34"/>
    </row>
    <row r="6" spans="1:18" s="32" customFormat="1" ht="18">
      <c r="A6" s="35"/>
      <c r="B6" s="156" t="s">
        <v>102</v>
      </c>
      <c r="C6" s="157"/>
      <c r="D6" s="158"/>
      <c r="E6" s="36"/>
      <c r="F6" s="37"/>
      <c r="G6" s="23"/>
      <c r="H6" s="23"/>
      <c r="I6" s="23"/>
      <c r="J6" s="23"/>
      <c r="K6" s="23"/>
      <c r="L6" s="23"/>
      <c r="M6" s="23"/>
      <c r="N6" s="23"/>
      <c r="O6" s="23"/>
      <c r="P6" s="23"/>
      <c r="Q6" s="23"/>
      <c r="R6" s="23"/>
    </row>
    <row r="7" spans="1:18" s="39" customFormat="1" ht="63.75">
      <c r="A7" s="38"/>
      <c r="B7" s="10" t="s">
        <v>103</v>
      </c>
      <c r="C7" s="10" t="s">
        <v>104</v>
      </c>
      <c r="D7" s="10" t="s">
        <v>105</v>
      </c>
      <c r="E7" s="10" t="s">
        <v>106</v>
      </c>
      <c r="F7" s="10" t="s">
        <v>107</v>
      </c>
      <c r="G7" s="10" t="s">
        <v>108</v>
      </c>
      <c r="H7" s="10" t="s">
        <v>109</v>
      </c>
      <c r="I7" s="10" t="s">
        <v>110</v>
      </c>
      <c r="J7" s="10" t="s">
        <v>111</v>
      </c>
      <c r="K7" s="10" t="s">
        <v>112</v>
      </c>
      <c r="L7" s="10" t="s">
        <v>113</v>
      </c>
      <c r="M7" s="10" t="s">
        <v>114</v>
      </c>
      <c r="N7" s="10" t="s">
        <v>115</v>
      </c>
      <c r="O7" s="10" t="s">
        <v>116</v>
      </c>
      <c r="P7" s="10" t="s">
        <v>117</v>
      </c>
      <c r="Q7" s="10" t="s">
        <v>7</v>
      </c>
      <c r="R7" s="10" t="s">
        <v>118</v>
      </c>
    </row>
    <row r="8" spans="1:20" s="43" customFormat="1" ht="76.5">
      <c r="A8" s="38"/>
      <c r="B8" s="8">
        <v>1</v>
      </c>
      <c r="C8" s="8" t="s">
        <v>18</v>
      </c>
      <c r="D8" s="14" t="str">
        <f>VLOOKUP(B8,'LISTA DE CHEQUEO'!G16:K56,5,0)</f>
        <v>¿Existe evidencia de un documento que defina los controles necesarios que reuna las características del requisito y se encuentre adecuadamente implementado?
</v>
      </c>
      <c r="E8" s="40" t="s">
        <v>119</v>
      </c>
      <c r="F8" s="41" t="s">
        <v>120</v>
      </c>
      <c r="G8" s="41"/>
      <c r="H8" s="41"/>
      <c r="I8" s="40"/>
      <c r="J8" s="41"/>
      <c r="K8" s="41"/>
      <c r="L8" s="41"/>
      <c r="M8" s="42"/>
      <c r="N8" s="41"/>
      <c r="O8" s="41"/>
      <c r="P8" s="41"/>
      <c r="Q8" s="41"/>
      <c r="R8" s="41"/>
      <c r="T8" s="44"/>
    </row>
    <row r="9" spans="1:18" s="43" customFormat="1" ht="38.25">
      <c r="A9" s="38"/>
      <c r="B9" s="8">
        <v>2</v>
      </c>
      <c r="C9" s="8" t="s">
        <v>18</v>
      </c>
      <c r="D9" s="14" t="str">
        <f>VLOOKUP(B9,'LISTA DE CHEQUEO'!G17:K57,5,0)</f>
        <v>No se evidencia solicitud de creación o modificación de documentos y/o formatos
</v>
      </c>
      <c r="E9" s="40" t="s">
        <v>119</v>
      </c>
      <c r="F9" s="41" t="s">
        <v>120</v>
      </c>
      <c r="G9" s="41"/>
      <c r="H9" s="41"/>
      <c r="I9" s="40"/>
      <c r="J9" s="41"/>
      <c r="K9" s="41"/>
      <c r="L9" s="41"/>
      <c r="M9" s="42"/>
      <c r="N9" s="41"/>
      <c r="O9" s="41"/>
      <c r="P9" s="41"/>
      <c r="Q9" s="41"/>
      <c r="R9" s="41"/>
    </row>
    <row r="10" spans="1:18" s="43" customFormat="1" ht="51">
      <c r="A10" s="38"/>
      <c r="B10" s="8">
        <v>3</v>
      </c>
      <c r="C10" s="8" t="s">
        <v>18</v>
      </c>
      <c r="D10" s="14" t="str">
        <f>VLOOKUP(B10,'LISTA DE CHEQUEO'!G18:K58,5,0)</f>
        <v>No se evidencia aprobación o rechazo de la solicitud presentada para la creación o modificación de documentos y/o formatos
</v>
      </c>
      <c r="E10" s="40" t="s">
        <v>119</v>
      </c>
      <c r="F10" s="41" t="s">
        <v>120</v>
      </c>
      <c r="G10" s="41"/>
      <c r="H10" s="41"/>
      <c r="I10" s="40"/>
      <c r="J10" s="41"/>
      <c r="K10" s="41"/>
      <c r="L10" s="41"/>
      <c r="M10" s="41"/>
      <c r="N10" s="41"/>
      <c r="O10" s="41"/>
      <c r="P10" s="41"/>
      <c r="Q10" s="41"/>
      <c r="R10" s="41"/>
    </row>
    <row r="11" spans="1:18" s="43" customFormat="1" ht="153">
      <c r="A11" s="38"/>
      <c r="B11" s="8">
        <v>4</v>
      </c>
      <c r="C11" s="8" t="s">
        <v>18</v>
      </c>
      <c r="D11" s="14" t="str">
        <f>VLOOKUP(B11,'LISTA DE CHEQUEO'!G19:K59,5,0)</f>
        <v>No se  evidencia que la elaboración de los documentos y/o formatos aprobados siguen los parámetros establecidos de forma contemplados en el instructivo de actividad elaborar, actualizar y aprobar documentos y/o formatos  e identificación por codificación teniendo en cuenta la estructura de la cadena de valor, para su posterior inclusión en el listado maestro de documentos
</v>
      </c>
      <c r="E11" s="40" t="s">
        <v>121</v>
      </c>
      <c r="F11" s="41" t="s">
        <v>120</v>
      </c>
      <c r="G11" s="41"/>
      <c r="H11" s="41"/>
      <c r="I11" s="40"/>
      <c r="J11" s="41"/>
      <c r="K11" s="41"/>
      <c r="L11" s="41"/>
      <c r="M11" s="41"/>
      <c r="N11" s="41"/>
      <c r="O11" s="41"/>
      <c r="P11" s="41"/>
      <c r="Q11" s="41"/>
      <c r="R11" s="41"/>
    </row>
    <row r="12" spans="1:18" s="43" customFormat="1" ht="51">
      <c r="A12" s="38"/>
      <c r="B12" s="8">
        <v>5</v>
      </c>
      <c r="C12" s="8" t="s">
        <v>18</v>
      </c>
      <c r="D12" s="14" t="str">
        <f>VLOOKUP(B12,'LISTA DE CHEQUEO'!G20:K60,5,0)</f>
        <v>No se evidencia el uso del Listado de distribución de documentos</v>
      </c>
      <c r="E12" s="40" t="s">
        <v>121</v>
      </c>
      <c r="F12" s="41" t="s">
        <v>120</v>
      </c>
      <c r="G12" s="41"/>
      <c r="H12" s="41"/>
      <c r="I12" s="40"/>
      <c r="J12" s="41"/>
      <c r="K12" s="41"/>
      <c r="L12" s="41"/>
      <c r="M12" s="41"/>
      <c r="N12" s="41"/>
      <c r="O12" s="41"/>
      <c r="P12" s="41"/>
      <c r="Q12" s="41"/>
      <c r="R12" s="41"/>
    </row>
    <row r="13" spans="1:18" s="43" customFormat="1" ht="51">
      <c r="A13" s="38"/>
      <c r="B13" s="8">
        <v>6</v>
      </c>
      <c r="C13" s="8" t="s">
        <v>18</v>
      </c>
      <c r="D13" s="14" t="str">
        <f>VLOOKUP(B13,'LISTA DE CHEQUEO'!G21:K61,5,0)</f>
        <v>No se evidencia que se da adecuado manejo a los documentos obsoletos
</v>
      </c>
      <c r="E13" s="40" t="s">
        <v>121</v>
      </c>
      <c r="F13" s="41" t="s">
        <v>120</v>
      </c>
      <c r="G13" s="41"/>
      <c r="H13" s="41"/>
      <c r="I13" s="40"/>
      <c r="J13" s="41"/>
      <c r="K13" s="41"/>
      <c r="L13" s="41"/>
      <c r="M13" s="41"/>
      <c r="N13" s="41"/>
      <c r="O13" s="41"/>
      <c r="P13" s="41"/>
      <c r="Q13" s="41"/>
      <c r="R13" s="41"/>
    </row>
    <row r="14" spans="1:18" s="43" customFormat="1" ht="51">
      <c r="A14" s="45"/>
      <c r="B14" s="8">
        <v>7</v>
      </c>
      <c r="C14" s="8" t="s">
        <v>18</v>
      </c>
      <c r="D14" s="14" t="str">
        <f>VLOOKUP(B14,'LISTA DE CHEQUEO'!G22:K62,5,0)</f>
        <v>No existe evidencia de un documento que defina los controles necesarios que reuna las características del requisito y se encuentre implementado</v>
      </c>
      <c r="E14" s="40" t="s">
        <v>121</v>
      </c>
      <c r="F14" s="41" t="s">
        <v>120</v>
      </c>
      <c r="G14" s="41"/>
      <c r="H14" s="41"/>
      <c r="I14" s="40"/>
      <c r="J14" s="41"/>
      <c r="K14" s="41"/>
      <c r="L14" s="41"/>
      <c r="M14" s="41"/>
      <c r="N14" s="41"/>
      <c r="O14" s="41"/>
      <c r="P14" s="41"/>
      <c r="Q14" s="41"/>
      <c r="R14" s="41"/>
    </row>
    <row r="15" spans="1:18" s="43" customFormat="1" ht="76.5">
      <c r="A15" s="45"/>
      <c r="B15" s="8">
        <v>8</v>
      </c>
      <c r="C15" s="8" t="s">
        <v>18</v>
      </c>
      <c r="D15" s="14" t="str">
        <f>VLOOKUP(B15,'LISTA DE CHEQUEO'!G23:K63,5,0)</f>
        <v>No se evidencia que la documentación de la SE se identifica y controla de acuerdo las disposiciones legales que les sean aplicables sobre el control de los documentos (por ejemplo la Ley 594 de 2000)</v>
      </c>
      <c r="E15" s="40" t="s">
        <v>119</v>
      </c>
      <c r="F15" s="41" t="s">
        <v>120</v>
      </c>
      <c r="G15" s="41"/>
      <c r="H15" s="41"/>
      <c r="I15" s="40"/>
      <c r="J15" s="41"/>
      <c r="K15" s="41"/>
      <c r="L15" s="41"/>
      <c r="M15" s="41"/>
      <c r="N15" s="41"/>
      <c r="O15" s="41"/>
      <c r="P15" s="41"/>
      <c r="Q15" s="41"/>
      <c r="R15" s="41"/>
    </row>
    <row r="16" spans="1:18" s="43" customFormat="1" ht="38.25">
      <c r="A16" s="45"/>
      <c r="B16" s="8">
        <v>9</v>
      </c>
      <c r="C16" s="8" t="s">
        <v>18</v>
      </c>
      <c r="D16" s="14" t="str">
        <f>VLOOKUP(B16,'LISTA DE CHEQUEO'!G24:K64,5,0)</f>
        <v>No se evidencia la definición y aprobación de las tablas de retención documental aplicables a los documentos de la SE</v>
      </c>
      <c r="E16" s="40" t="s">
        <v>119</v>
      </c>
      <c r="F16" s="41" t="s">
        <v>120</v>
      </c>
      <c r="G16" s="41"/>
      <c r="H16" s="41"/>
      <c r="I16" s="40"/>
      <c r="J16" s="41"/>
      <c r="K16" s="41"/>
      <c r="L16" s="41"/>
      <c r="M16" s="41"/>
      <c r="N16" s="41"/>
      <c r="O16" s="41"/>
      <c r="P16" s="41"/>
      <c r="Q16" s="41"/>
      <c r="R16" s="41"/>
    </row>
    <row r="17" spans="1:18" s="43" customFormat="1" ht="63.75">
      <c r="A17" s="45"/>
      <c r="B17" s="8">
        <v>10</v>
      </c>
      <c r="C17" s="8" t="s">
        <v>18</v>
      </c>
      <c r="D17" s="14" t="str">
        <f>VLOOKUP(B17,'LISTA DE CHEQUEO'!G25:K65,5,0)</f>
        <v>No se evidencia la implementación de las tablas de retención documental aprobadas por la SE, en los documentos de los procesos a Certificar o ya Certificados</v>
      </c>
      <c r="E17" s="40" t="s">
        <v>119</v>
      </c>
      <c r="F17" s="41" t="s">
        <v>120</v>
      </c>
      <c r="G17" s="41"/>
      <c r="H17" s="41"/>
      <c r="I17" s="40"/>
      <c r="J17" s="41"/>
      <c r="K17" s="41"/>
      <c r="L17" s="41"/>
      <c r="M17" s="41"/>
      <c r="N17" s="41"/>
      <c r="O17" s="41"/>
      <c r="P17" s="41"/>
      <c r="Q17" s="41"/>
      <c r="R17" s="41"/>
    </row>
    <row r="18" spans="1:18" s="43" customFormat="1" ht="63.75">
      <c r="A18" s="45"/>
      <c r="B18" s="8">
        <v>11</v>
      </c>
      <c r="C18" s="8" t="s">
        <v>18</v>
      </c>
      <c r="D18" s="14" t="str">
        <f>VLOOKUP(B18,'LISTA DE CHEQUEO'!G26:K66,5,0)</f>
        <v>No se observa que los registros que proporcionan evidencia de la conformidad con los requisitos se identifican, encuentran legibles y se pueden recuperar en caso de requerirlo</v>
      </c>
      <c r="E18" s="40" t="s">
        <v>121</v>
      </c>
      <c r="F18" s="41" t="s">
        <v>120</v>
      </c>
      <c r="G18" s="41"/>
      <c r="H18" s="41"/>
      <c r="I18" s="40"/>
      <c r="J18" s="41"/>
      <c r="K18" s="41"/>
      <c r="L18" s="41"/>
      <c r="M18" s="41"/>
      <c r="N18" s="41"/>
      <c r="O18" s="41"/>
      <c r="P18" s="41"/>
      <c r="Q18" s="41"/>
      <c r="R18" s="41"/>
    </row>
    <row r="19" spans="1:18" s="43" customFormat="1" ht="89.25">
      <c r="A19" s="45"/>
      <c r="B19" s="8">
        <v>12</v>
      </c>
      <c r="C19" s="8" t="s">
        <v>18</v>
      </c>
      <c r="D19" s="14" t="str">
        <f>VLOOKUP(B19,'LISTA DE CHEQUEO'!G27:K67,5,0)</f>
        <v>No se evidencia dentro de los procedimientos de los procesos  a Certificar o ya Certificados, cómo se conserva la evidencia del seguimiento y conformidad del servicio prestado, indicando las personas que autorizan la liberación de los servicios</v>
      </c>
      <c r="E19" s="40" t="s">
        <v>121</v>
      </c>
      <c r="F19" s="41" t="s">
        <v>120</v>
      </c>
      <c r="G19" s="41"/>
      <c r="H19" s="41"/>
      <c r="I19" s="40"/>
      <c r="J19" s="41"/>
      <c r="K19" s="41"/>
      <c r="L19" s="41"/>
      <c r="M19" s="41"/>
      <c r="N19" s="41"/>
      <c r="O19" s="41"/>
      <c r="P19" s="41"/>
      <c r="Q19" s="41"/>
      <c r="R19" s="41"/>
    </row>
    <row r="20" spans="1:18" s="43" customFormat="1" ht="76.5">
      <c r="A20" s="45"/>
      <c r="B20" s="8">
        <v>13</v>
      </c>
      <c r="C20" s="8" t="s">
        <v>18</v>
      </c>
      <c r="D20" s="14" t="str">
        <f>VLOOKUP(B20,'LISTA DE CHEQUEO'!G28:K68,5,0)</f>
        <v>No se encuentran comunicaciones por parte del Secretario de Educación en donde se evidencie la importancia que tiene satisfacer los requisitos de la comunidad educativa, a los servidores de la SE</v>
      </c>
      <c r="E20" s="40" t="s">
        <v>122</v>
      </c>
      <c r="F20" s="41" t="s">
        <v>120</v>
      </c>
      <c r="G20" s="41"/>
      <c r="H20" s="41"/>
      <c r="I20" s="40"/>
      <c r="J20" s="41"/>
      <c r="K20" s="41"/>
      <c r="L20" s="41"/>
      <c r="M20" s="41"/>
      <c r="N20" s="41"/>
      <c r="O20" s="41"/>
      <c r="P20" s="41"/>
      <c r="Q20" s="41"/>
      <c r="R20" s="41"/>
    </row>
    <row r="21" spans="1:18" s="43" customFormat="1" ht="76.5">
      <c r="A21" s="45"/>
      <c r="B21" s="8">
        <v>14</v>
      </c>
      <c r="C21" s="8" t="s">
        <v>18</v>
      </c>
      <c r="D21" s="14" t="str">
        <f>VLOOKUP(B21,'LISTA DE CHEQUEO'!G29:K69,5,0)</f>
        <v>No se encuentra evidencia de la definición de la política de calidad aplicable a la SE y su conocimiento y apropiación por parte del secretario, los líderes de los procesos y sus respectivos equipos de trabajo</v>
      </c>
      <c r="E21" s="40" t="s">
        <v>122</v>
      </c>
      <c r="F21" s="41" t="s">
        <v>120</v>
      </c>
      <c r="G21" s="41"/>
      <c r="H21" s="41"/>
      <c r="I21" s="40"/>
      <c r="J21" s="41"/>
      <c r="K21" s="41"/>
      <c r="L21" s="41"/>
      <c r="M21" s="41"/>
      <c r="N21" s="41"/>
      <c r="O21" s="41"/>
      <c r="P21" s="41"/>
      <c r="Q21" s="41"/>
      <c r="R21" s="41"/>
    </row>
    <row r="22" spans="1:18" s="43" customFormat="1" ht="89.25">
      <c r="A22" s="45"/>
      <c r="B22" s="8">
        <v>15</v>
      </c>
      <c r="C22" s="8" t="s">
        <v>18</v>
      </c>
      <c r="D22" s="14" t="str">
        <f>VLOOKUP(B22,'LISTA DE CHEQUEO'!G30:K70,5,0)</f>
        <v>No se evidencia la definición de los objetivos de calidad de la Secretaría de Educación, su conocimiento, apropiación y cumplimiento de los objetivos de calidad de la Secretaría de Educación, por parte del secretario, los líderes de los procesos y sus respectivos equipos de trabajo</v>
      </c>
      <c r="E22" s="40" t="s">
        <v>122</v>
      </c>
      <c r="F22" s="41" t="s">
        <v>120</v>
      </c>
      <c r="G22" s="41"/>
      <c r="H22" s="41"/>
      <c r="I22" s="40"/>
      <c r="J22" s="41"/>
      <c r="K22" s="41"/>
      <c r="L22" s="41"/>
      <c r="M22" s="41"/>
      <c r="N22" s="41"/>
      <c r="O22" s="41"/>
      <c r="P22" s="41"/>
      <c r="Q22" s="41"/>
      <c r="R22" s="41"/>
    </row>
    <row r="23" spans="1:18" s="43" customFormat="1" ht="89.25">
      <c r="A23" s="45"/>
      <c r="B23" s="8">
        <v>16</v>
      </c>
      <c r="C23" s="8" t="s">
        <v>18</v>
      </c>
      <c r="D23" s="14" t="str">
        <f>VLOOKUP(B23,'LISTA DE CHEQUEO'!G31:K71,5,0)</f>
        <v>No se evidencia la realización de revisiones lideradas por el Secretario de Educación, por medio de actas de comité y que por medio de éstos se revisa el desarrollo e implementación de los requisitos de gestión de calidad de los procesos a Certificar o ya Certificados</v>
      </c>
      <c r="E23" s="40" t="s">
        <v>122</v>
      </c>
      <c r="F23" s="41" t="s">
        <v>120</v>
      </c>
      <c r="G23" s="41"/>
      <c r="H23" s="41"/>
      <c r="I23" s="40"/>
      <c r="J23" s="41"/>
      <c r="K23" s="41"/>
      <c r="L23" s="41"/>
      <c r="M23" s="41"/>
      <c r="N23" s="41"/>
      <c r="O23" s="41"/>
      <c r="P23" s="41"/>
      <c r="Q23" s="41"/>
      <c r="R23" s="41"/>
    </row>
    <row r="24" spans="1:18" s="43" customFormat="1" ht="76.5">
      <c r="A24" s="45"/>
      <c r="B24" s="8">
        <v>17</v>
      </c>
      <c r="C24" s="8" t="s">
        <v>18</v>
      </c>
      <c r="D24" s="14" t="str">
        <f>VLOOKUP(B24,'LISTA DE CHEQUEO'!G32:K72,5,0)</f>
        <v>No se evidencia por parte del Secretario de Educación, su compromiso en la asignación y disponibilidad de recursos humanos, físicos y económicos para el desarrollo e implementación de los requisitos de gestión de calidad de la SE</v>
      </c>
      <c r="E24" s="40" t="s">
        <v>122</v>
      </c>
      <c r="F24" s="41" t="s">
        <v>120</v>
      </c>
      <c r="G24" s="41"/>
      <c r="H24" s="41"/>
      <c r="I24" s="40"/>
      <c r="J24" s="41"/>
      <c r="K24" s="41"/>
      <c r="L24" s="41"/>
      <c r="M24" s="41"/>
      <c r="N24" s="41"/>
      <c r="O24" s="41"/>
      <c r="P24" s="41"/>
      <c r="Q24" s="41"/>
      <c r="R24" s="41"/>
    </row>
    <row r="25" spans="1:18" s="43" customFormat="1" ht="89.25">
      <c r="A25" s="45"/>
      <c r="B25" s="8">
        <v>18</v>
      </c>
      <c r="C25" s="8" t="s">
        <v>18</v>
      </c>
      <c r="D25" s="14" t="str">
        <f>VLOOKUP(B25,'LISTA DE CHEQUEO'!G33:K73,5,0)</f>
        <v>No se evidencia la descripción de cada una de las funciones y responsabilidades del personal que hace parte la SE, en el Manual de funciones y perfiles de la SE, y que éstas  son comunicadas dentro de la organización al momento del ingreso de personal a la SE</v>
      </c>
      <c r="E25" s="40" t="s">
        <v>122</v>
      </c>
      <c r="F25" s="41" t="s">
        <v>120</v>
      </c>
      <c r="G25" s="41"/>
      <c r="H25" s="41"/>
      <c r="I25" s="40"/>
      <c r="J25" s="41"/>
      <c r="K25" s="41"/>
      <c r="L25" s="41"/>
      <c r="M25" s="41"/>
      <c r="N25" s="41"/>
      <c r="O25" s="41"/>
      <c r="P25" s="41"/>
      <c r="Q25" s="41"/>
      <c r="R25" s="41"/>
    </row>
    <row r="26" spans="1:18" s="43" customFormat="1" ht="63.75">
      <c r="A26" s="45"/>
      <c r="B26" s="8">
        <v>19</v>
      </c>
      <c r="C26" s="8" t="s">
        <v>18</v>
      </c>
      <c r="D26" s="14" t="str">
        <f>VLOOKUP(B26,'LISTA DE CHEQUEO'!G34:K74,5,0)</f>
        <v>No se evidencia el nombramiento del representante de la dirección de la SE y que éste  promueve el cumplimiento de los requisitos de la comunidad educativa en la SE</v>
      </c>
      <c r="E26" s="40" t="s">
        <v>119</v>
      </c>
      <c r="F26" s="41" t="s">
        <v>120</v>
      </c>
      <c r="G26" s="41"/>
      <c r="H26" s="41"/>
      <c r="I26" s="40"/>
      <c r="J26" s="41"/>
      <c r="K26" s="41"/>
      <c r="L26" s="41"/>
      <c r="M26" s="41"/>
      <c r="N26" s="41"/>
      <c r="O26" s="41"/>
      <c r="P26" s="41"/>
      <c r="Q26" s="41"/>
      <c r="R26" s="41"/>
    </row>
    <row r="27" spans="1:18" s="43" customFormat="1" ht="63.75">
      <c r="A27" s="45"/>
      <c r="B27" s="8">
        <v>20</v>
      </c>
      <c r="C27" s="8" t="s">
        <v>18</v>
      </c>
      <c r="D27" s="14" t="str">
        <f>VLOOKUP(B27,'LISTA DE CHEQUEO'!G35:K75,5,0)</f>
        <v>No se evidencia que la SE ha determinado y proporcionado recursos para el cumplimiento de los requisitos de gestión de calidad y los requisitos técnicos de los  procesos a Certificar o ya Certificados</v>
      </c>
      <c r="E27" s="40" t="s">
        <v>121</v>
      </c>
      <c r="F27" s="41" t="s">
        <v>120</v>
      </c>
      <c r="G27" s="41"/>
      <c r="H27" s="41"/>
      <c r="I27" s="40"/>
      <c r="J27" s="41"/>
      <c r="K27" s="41"/>
      <c r="L27" s="41"/>
      <c r="M27" s="41"/>
      <c r="N27" s="41"/>
      <c r="O27" s="41"/>
      <c r="P27" s="41"/>
      <c r="Q27" s="41"/>
      <c r="R27" s="41"/>
    </row>
    <row r="28" spans="1:18" s="43" customFormat="1" ht="63.75">
      <c r="A28" s="45"/>
      <c r="B28" s="8">
        <v>21</v>
      </c>
      <c r="C28" s="8" t="s">
        <v>18</v>
      </c>
      <c r="D28" s="14" t="str">
        <f>VLOOKUP(B28,'LISTA DE CHEQUEO'!G36:K76,5,0)</f>
        <v>No se evidencia que la SE ha determinado y proporcionado recursos para el cumplimiento de los requisitos de la comunidad educativa, que redunden en el aumento de su satisfacción</v>
      </c>
      <c r="E28" s="40" t="s">
        <v>122</v>
      </c>
      <c r="F28" s="41" t="s">
        <v>120</v>
      </c>
      <c r="G28" s="41"/>
      <c r="H28" s="41"/>
      <c r="I28" s="40"/>
      <c r="J28" s="41"/>
      <c r="K28" s="41"/>
      <c r="L28" s="41"/>
      <c r="M28" s="41"/>
      <c r="N28" s="41"/>
      <c r="O28" s="41"/>
      <c r="P28" s="41"/>
      <c r="Q28" s="41"/>
      <c r="R28" s="41"/>
    </row>
    <row r="29" spans="1:18" s="43" customFormat="1" ht="76.5" hidden="1">
      <c r="A29" s="45"/>
      <c r="B29" s="8">
        <v>22</v>
      </c>
      <c r="C29" s="8" t="s">
        <v>18</v>
      </c>
      <c r="D29" s="14" t="str">
        <f>VLOOKUP(B29,'LISTA DE CHEQUEO'!G37:K77,5,0)</f>
        <v>No se evidencia la determinación de la competencia necesaria para el personal que realiza trabajos que afectan la calidad del proceso y el control de acuerdo con los procedimientos documentados aplicables</v>
      </c>
      <c r="E29" s="40" t="s">
        <v>122</v>
      </c>
      <c r="F29" s="41" t="s">
        <v>120</v>
      </c>
      <c r="G29" s="41"/>
      <c r="H29" s="41"/>
      <c r="I29" s="40"/>
      <c r="J29" s="41"/>
      <c r="K29" s="41"/>
      <c r="L29" s="41"/>
      <c r="M29" s="41"/>
      <c r="N29" s="41"/>
      <c r="O29" s="41"/>
      <c r="P29" s="41"/>
      <c r="Q29" s="41"/>
      <c r="R29" s="41"/>
    </row>
    <row r="30" spans="1:18" s="43" customFormat="1" ht="38.25" hidden="1">
      <c r="A30" s="45"/>
      <c r="B30" s="8">
        <v>23</v>
      </c>
      <c r="C30" s="8" t="s">
        <v>18</v>
      </c>
      <c r="D30" s="14" t="str">
        <f>VLOOKUP(B30,'LISTA DE CHEQUEO'!G38:K78,5,0)</f>
        <v>No se evidencia que se proporciona formación o tomar otras acciones para satisfacer dichas necesidades</v>
      </c>
      <c r="E30" s="40" t="s">
        <v>122</v>
      </c>
      <c r="F30" s="41" t="s">
        <v>120</v>
      </c>
      <c r="G30" s="41"/>
      <c r="H30" s="41"/>
      <c r="I30" s="40"/>
      <c r="J30" s="41"/>
      <c r="K30" s="41"/>
      <c r="L30" s="41"/>
      <c r="M30" s="41"/>
      <c r="N30" s="41"/>
      <c r="O30" s="41"/>
      <c r="P30" s="41"/>
      <c r="Q30" s="41"/>
      <c r="R30" s="41"/>
    </row>
    <row r="31" spans="1:18" s="43" customFormat="1" ht="63.75">
      <c r="A31" s="45"/>
      <c r="B31" s="8">
        <v>24</v>
      </c>
      <c r="C31" s="8" t="s">
        <v>18</v>
      </c>
      <c r="D31" s="14" t="str">
        <f>VLOOKUP(B31,'LISTA DE CHEQUEO'!G39:K79,5,0)</f>
        <v>No se evidencia que se mantienen los registros apropiados de la educación, formación, habilidades y experiencia de los servidores públicos y/o particulares que ejercen funciones públicas</v>
      </c>
      <c r="E31" s="40" t="s">
        <v>122</v>
      </c>
      <c r="F31" s="41" t="s">
        <v>120</v>
      </c>
      <c r="G31" s="41"/>
      <c r="H31" s="41"/>
      <c r="I31" s="40"/>
      <c r="J31" s="41"/>
      <c r="K31" s="41"/>
      <c r="L31" s="41"/>
      <c r="M31" s="41"/>
      <c r="N31" s="41"/>
      <c r="O31" s="41"/>
      <c r="P31" s="41"/>
      <c r="Q31" s="41"/>
      <c r="R31" s="41"/>
    </row>
    <row r="32" spans="1:18" s="43" customFormat="1" ht="38.25">
      <c r="A32" s="45"/>
      <c r="B32" s="8">
        <v>25</v>
      </c>
      <c r="C32" s="8" t="s">
        <v>18</v>
      </c>
      <c r="D32" s="14" t="str">
        <f>VLOOKUP(B32,'LISTA DE CHEQUEO'!G40:K80,5,0)</f>
        <v>No se evidencia la disponibilidad de información que describa las características del proceso</v>
      </c>
      <c r="E32" s="40" t="s">
        <v>122</v>
      </c>
      <c r="F32" s="41" t="s">
        <v>120</v>
      </c>
      <c r="G32" s="41"/>
      <c r="H32" s="41"/>
      <c r="I32" s="40"/>
      <c r="J32" s="41"/>
      <c r="K32" s="41"/>
      <c r="L32" s="41"/>
      <c r="M32" s="41"/>
      <c r="N32" s="41"/>
      <c r="O32" s="41"/>
      <c r="P32" s="41"/>
      <c r="Q32" s="41"/>
      <c r="R32" s="41"/>
    </row>
    <row r="33" spans="1:18" s="43" customFormat="1" ht="38.25">
      <c r="A33" s="45"/>
      <c r="B33" s="8">
        <v>26</v>
      </c>
      <c r="C33" s="8" t="s">
        <v>18</v>
      </c>
      <c r="D33" s="14" t="str">
        <f>VLOOKUP(B33,'LISTA DE CHEQUEO'!G41:K81,5,0)</f>
        <v>No se videncia la disponibilidad de instrucciones de trabajo, cuando sea necesario</v>
      </c>
      <c r="E33" s="40" t="s">
        <v>122</v>
      </c>
      <c r="F33" s="41" t="s">
        <v>120</v>
      </c>
      <c r="G33" s="41"/>
      <c r="H33" s="41"/>
      <c r="I33" s="40"/>
      <c r="J33" s="41"/>
      <c r="K33" s="41"/>
      <c r="L33" s="41"/>
      <c r="M33" s="41"/>
      <c r="N33" s="41"/>
      <c r="O33" s="41"/>
      <c r="P33" s="41"/>
      <c r="Q33" s="41"/>
      <c r="R33" s="41"/>
    </row>
    <row r="34" spans="1:18" s="43" customFormat="1" ht="25.5">
      <c r="A34" s="45"/>
      <c r="B34" s="8">
        <v>27</v>
      </c>
      <c r="C34" s="8" t="s">
        <v>18</v>
      </c>
      <c r="D34" s="14" t="str">
        <f>VLOOKUP(B34,'LISTA DE CHEQUEO'!G42:K82,5,0)</f>
        <v>No se evidencia el uso del equipo adecuado</v>
      </c>
      <c r="E34" s="40" t="s">
        <v>122</v>
      </c>
      <c r="F34" s="41" t="s">
        <v>120</v>
      </c>
      <c r="G34" s="41"/>
      <c r="H34" s="41"/>
      <c r="I34" s="40"/>
      <c r="J34" s="41"/>
      <c r="K34" s="41"/>
      <c r="L34" s="41"/>
      <c r="M34" s="41"/>
      <c r="N34" s="41"/>
      <c r="O34" s="41"/>
      <c r="P34" s="41"/>
      <c r="Q34" s="41"/>
      <c r="R34" s="41"/>
    </row>
    <row r="35" spans="1:18" s="43" customFormat="1" ht="25.5">
      <c r="A35" s="45"/>
      <c r="B35" s="8">
        <v>28</v>
      </c>
      <c r="C35" s="8" t="s">
        <v>18</v>
      </c>
      <c r="D35" s="14" t="str">
        <f>VLOOKUP(B35,'LISTA DE CHEQUEO'!G43:K83,5,0)</f>
        <v>No se evidencia la implementación del seguimiento y de la medición</v>
      </c>
      <c r="E35" s="40" t="s">
        <v>122</v>
      </c>
      <c r="F35" s="41" t="s">
        <v>120</v>
      </c>
      <c r="G35" s="41"/>
      <c r="H35" s="41"/>
      <c r="I35" s="40"/>
      <c r="J35" s="41"/>
      <c r="K35" s="41"/>
      <c r="L35" s="41"/>
      <c r="M35" s="41"/>
      <c r="N35" s="41"/>
      <c r="O35" s="41"/>
      <c r="P35" s="41"/>
      <c r="Q35" s="41"/>
      <c r="R35" s="41"/>
    </row>
    <row r="36" spans="1:18" s="43" customFormat="1" ht="67.5" customHeight="1">
      <c r="A36" s="45"/>
      <c r="B36" s="8">
        <v>29</v>
      </c>
      <c r="C36" s="8" t="s">
        <v>18</v>
      </c>
      <c r="D36" s="14" t="str">
        <f>VLOOKUP(B36,'LISTA DE CHEQUEO'!G44:K84,5,0)</f>
        <v>No se evidencia la implementación de actividades de entrega del proceso y posteriores a la entrega</v>
      </c>
      <c r="E36" s="40" t="s">
        <v>122</v>
      </c>
      <c r="F36" s="41" t="s">
        <v>120</v>
      </c>
      <c r="G36" s="41"/>
      <c r="H36" s="41"/>
      <c r="I36" s="40"/>
      <c r="J36" s="41"/>
      <c r="K36" s="41"/>
      <c r="L36" s="41"/>
      <c r="M36" s="41"/>
      <c r="N36" s="41"/>
      <c r="O36" s="41"/>
      <c r="P36" s="41"/>
      <c r="Q36" s="41"/>
      <c r="R36" s="41"/>
    </row>
    <row r="37" spans="1:18" s="43" customFormat="1" ht="114.75">
      <c r="A37" s="45"/>
      <c r="B37" s="8">
        <v>30</v>
      </c>
      <c r="C37" s="8" t="s">
        <v>18</v>
      </c>
      <c r="D37" s="14" t="str">
        <f>VLOOKUP(B37,'LISTA DE CHEQUEO'!G45:K85,5,0)</f>
        <v>No se evidencia que el producto y/o servicio adquirido para la realización del proceso cumple los requisitos especificados en los pliegos de condiciones, términos de referencia o en las disposiciones aplicables y se establece e implementa la inspección u otras actividades necesarias para lograr esto</v>
      </c>
      <c r="E37" s="40" t="s">
        <v>122</v>
      </c>
      <c r="F37" s="41" t="s">
        <v>120</v>
      </c>
      <c r="G37" s="41"/>
      <c r="H37" s="41"/>
      <c r="I37" s="40"/>
      <c r="J37" s="41"/>
      <c r="K37" s="41"/>
      <c r="L37" s="41"/>
      <c r="M37" s="41"/>
      <c r="N37" s="41"/>
      <c r="O37" s="41"/>
      <c r="P37" s="41"/>
      <c r="Q37" s="41"/>
      <c r="R37" s="41"/>
    </row>
    <row r="38" spans="1:18" s="43" customFormat="1" ht="76.5">
      <c r="A38" s="45"/>
      <c r="B38" s="8">
        <v>31</v>
      </c>
      <c r="C38" s="8" t="s">
        <v>18</v>
      </c>
      <c r="D38" s="14" t="str">
        <f>VLOOKUP(B38,'LISTA DE CHEQUEO'!G46:K86,5,0)</f>
        <v>No se evidencia la evaluación y selección de los proveedores con base en una selección objetiva y en función de su capacidad para suministrar productos y/o servicios de acuerdo con los requisitos definidos previamente por la entidad</v>
      </c>
      <c r="E38" s="40" t="s">
        <v>122</v>
      </c>
      <c r="F38" s="41" t="s">
        <v>120</v>
      </c>
      <c r="G38" s="41"/>
      <c r="H38" s="41"/>
      <c r="I38" s="40"/>
      <c r="J38" s="41"/>
      <c r="K38" s="41"/>
      <c r="L38" s="41"/>
      <c r="M38" s="41"/>
      <c r="N38" s="41"/>
      <c r="O38" s="41"/>
      <c r="P38" s="41"/>
      <c r="Q38" s="41"/>
      <c r="R38" s="41"/>
    </row>
    <row r="39" spans="1:18" s="43" customFormat="1" ht="38.25">
      <c r="A39" s="45"/>
      <c r="B39" s="8">
        <v>32</v>
      </c>
      <c r="C39" s="8" t="s">
        <v>18</v>
      </c>
      <c r="D39" s="14" t="str">
        <f>VLOOKUP(B39,'LISTA DE CHEQUEO'!G47:K87,5,0)</f>
        <v>No se evidencia que se establecen los criterios para la selección, la evaluación y la re-evaluación de los proveedores</v>
      </c>
      <c r="E39" s="40" t="s">
        <v>122</v>
      </c>
      <c r="F39" s="41" t="s">
        <v>120</v>
      </c>
      <c r="G39" s="41"/>
      <c r="H39" s="41"/>
      <c r="I39" s="40"/>
      <c r="J39" s="41"/>
      <c r="K39" s="41"/>
      <c r="L39" s="41"/>
      <c r="M39" s="41"/>
      <c r="N39" s="41"/>
      <c r="O39" s="41"/>
      <c r="P39" s="41"/>
      <c r="Q39" s="41"/>
      <c r="R39" s="41"/>
    </row>
    <row r="40" spans="1:18" s="43" customFormat="1" ht="51">
      <c r="A40" s="45"/>
      <c r="B40" s="8">
        <v>33</v>
      </c>
      <c r="C40" s="8" t="s">
        <v>18</v>
      </c>
      <c r="D40" s="14" t="str">
        <f>VLOOKUP(B40,'LISTA DE CHEQUEO'!G48:K88,5,0)</f>
        <v>No se evidencia la definición de la identificación y trazabilidad de la información en los procesos a Certificar o ya Certificados</v>
      </c>
      <c r="E40" s="40" t="s">
        <v>122</v>
      </c>
      <c r="F40" s="41" t="s">
        <v>120</v>
      </c>
      <c r="G40" s="41"/>
      <c r="H40" s="41"/>
      <c r="I40" s="40"/>
      <c r="J40" s="41"/>
      <c r="K40" s="41"/>
      <c r="L40" s="41"/>
      <c r="M40" s="41"/>
      <c r="N40" s="41"/>
      <c r="O40" s="41"/>
      <c r="P40" s="41"/>
      <c r="Q40" s="41"/>
      <c r="R40" s="41"/>
    </row>
    <row r="41" spans="1:18" s="43" customFormat="1" ht="63.75">
      <c r="A41" s="45"/>
      <c r="B41" s="8">
        <v>34</v>
      </c>
      <c r="C41" s="8" t="s">
        <v>18</v>
      </c>
      <c r="D41" s="14" t="str">
        <f>VLOOKUP(B41,'LISTA DE CHEQUEO'!G49:K89,5,0)</f>
        <v>No se evidencia la existencia de procedimientos documentados de los procesos  a Certificar o ya Certificados y su implementación para dar cumplimiento a los requisitos técnicos</v>
      </c>
      <c r="E41" s="40" t="s">
        <v>122</v>
      </c>
      <c r="F41" s="41" t="s">
        <v>120</v>
      </c>
      <c r="G41" s="41"/>
      <c r="H41" s="41"/>
      <c r="I41" s="40"/>
      <c r="J41" s="41"/>
      <c r="K41" s="41"/>
      <c r="L41" s="41"/>
      <c r="M41" s="41"/>
      <c r="N41" s="41"/>
      <c r="O41" s="41"/>
      <c r="P41" s="41"/>
      <c r="Q41" s="41"/>
      <c r="R41" s="41"/>
    </row>
    <row r="42" spans="1:18" s="43" customFormat="1" ht="76.5">
      <c r="A42" s="45"/>
      <c r="B42" s="8">
        <v>35</v>
      </c>
      <c r="C42" s="8" t="s">
        <v>18</v>
      </c>
      <c r="D42" s="14" t="str">
        <f>VLOOKUP(B42,'LISTA DE CHEQUEO'!G50:K90,5,0)</f>
        <v>No se evidencia que el seguimiento y la mejora continua, se realiza a través del análisis de los indicadores de los procesos, y que una vez analizados se determinan las acciones correctivas que se tienen que implementar</v>
      </c>
      <c r="E42" s="40" t="s">
        <v>122</v>
      </c>
      <c r="F42" s="41" t="s">
        <v>120</v>
      </c>
      <c r="G42" s="41"/>
      <c r="H42" s="41"/>
      <c r="I42" s="40"/>
      <c r="J42" s="41"/>
      <c r="K42" s="41"/>
      <c r="L42" s="41"/>
      <c r="M42" s="41"/>
      <c r="N42" s="41"/>
      <c r="O42" s="41"/>
      <c r="P42" s="41"/>
      <c r="Q42" s="41"/>
      <c r="R42" s="41"/>
    </row>
    <row r="43" spans="1:18" s="43" customFormat="1" ht="51">
      <c r="A43" s="45"/>
      <c r="B43" s="8">
        <v>36</v>
      </c>
      <c r="C43" s="8" t="s">
        <v>18</v>
      </c>
      <c r="D43" s="14" t="str">
        <f>VLOOKUP(B43,'LISTA DE CHEQUEO'!G51:K91,5,0)</f>
        <v>No se evidencia la existencia de la ficha técnica del producto o servicio debidamente diligenciada y su uso en la SE</v>
      </c>
      <c r="E43" s="40" t="s">
        <v>121</v>
      </c>
      <c r="F43" s="41"/>
      <c r="G43" s="41"/>
      <c r="H43" s="41"/>
      <c r="I43" s="40"/>
      <c r="J43" s="41"/>
      <c r="K43" s="41"/>
      <c r="L43" s="41"/>
      <c r="M43" s="41"/>
      <c r="N43" s="41"/>
      <c r="O43" s="41"/>
      <c r="P43" s="41"/>
      <c r="Q43" s="41"/>
      <c r="R43" s="41"/>
    </row>
    <row r="44" spans="1:18" s="43" customFormat="1" ht="76.5">
      <c r="A44" s="45"/>
      <c r="B44" s="8">
        <v>37</v>
      </c>
      <c r="C44" s="8" t="s">
        <v>18</v>
      </c>
      <c r="D44" s="14" t="str">
        <f>VLOOKUP(B44,'LISTA DE CHEQUEO'!G52:K92,5,0)</f>
        <v>No se evidencia la existencia de un procedimiento documentado e implementado que determine el tratamiento dado al servicio no conforme por medio de la identificación, controles, responabilidades y autoridades, aplicables</v>
      </c>
      <c r="E44" s="40" t="s">
        <v>121</v>
      </c>
      <c r="F44" s="41"/>
      <c r="G44" s="41"/>
      <c r="H44" s="41"/>
      <c r="I44" s="40"/>
      <c r="J44" s="41"/>
      <c r="K44" s="41"/>
      <c r="L44" s="41"/>
      <c r="M44" s="41"/>
      <c r="N44" s="41"/>
      <c r="O44" s="41"/>
      <c r="P44" s="41"/>
      <c r="Q44" s="41"/>
      <c r="R44" s="41"/>
    </row>
    <row r="45" spans="1:18" s="43" customFormat="1" ht="51">
      <c r="A45" s="45"/>
      <c r="B45" s="8">
        <v>38</v>
      </c>
      <c r="C45" s="8" t="s">
        <v>18</v>
      </c>
      <c r="D45" s="14" t="str">
        <f>VLOOKUP(B45,'LISTA DE CHEQUEO'!G53:K93,5,0)</f>
        <v>No se encuentra evidencia de las acciones tomadas por la SE cuando se detecta un servicio no conforme después de la entrega al cliente</v>
      </c>
      <c r="E45" s="40" t="s">
        <v>121</v>
      </c>
      <c r="F45" s="41"/>
      <c r="G45" s="41"/>
      <c r="H45" s="41"/>
      <c r="I45" s="40"/>
      <c r="J45" s="41"/>
      <c r="K45" s="41"/>
      <c r="L45" s="41"/>
      <c r="M45" s="41"/>
      <c r="N45" s="41"/>
      <c r="O45" s="41"/>
      <c r="P45" s="41"/>
      <c r="Q45" s="41"/>
      <c r="R45" s="41"/>
    </row>
    <row r="46" spans="1:18" s="43" customFormat="1" ht="114.75">
      <c r="A46" s="45"/>
      <c r="B46" s="8">
        <v>39</v>
      </c>
      <c r="C46" s="8" t="s">
        <v>18</v>
      </c>
      <c r="D46" s="14" t="str">
        <f>VLOOKUP(B46,'LISTA DE CHEQUEO'!G54:K94,5,0)</f>
        <v>No se evidencia la existencia de un procedimiento documentado e implementado que defina los requisitos para revisar, determinar las causas, determinar, adoptar e implementar acciones, registrar los resultados de las no conformidades encontradas en los procesos y revisar las acciones correctivas tomadas</v>
      </c>
      <c r="E46" s="40" t="s">
        <v>121</v>
      </c>
      <c r="F46" s="41"/>
      <c r="G46" s="41"/>
      <c r="H46" s="41"/>
      <c r="I46" s="40"/>
      <c r="J46" s="41"/>
      <c r="K46" s="41"/>
      <c r="L46" s="41"/>
      <c r="M46" s="41"/>
      <c r="N46" s="41"/>
      <c r="O46" s="41"/>
      <c r="P46" s="41"/>
      <c r="Q46" s="41"/>
      <c r="R46" s="41"/>
    </row>
    <row r="47" spans="1:18" s="43" customFormat="1" ht="63.75">
      <c r="A47" s="45"/>
      <c r="B47" s="8">
        <v>40</v>
      </c>
      <c r="C47" s="8" t="s">
        <v>18</v>
      </c>
      <c r="D47" s="14" t="str">
        <f>VLOOKUP(B47,'LISTA DE CHEQUEO'!G54:K95,5,0)</f>
        <v>No se evidencia la existencia de un procedimiento documentado e implementado que defina la recepción y el tratamiento dado a las quejas y reclamos de los clientes de los procesos</v>
      </c>
      <c r="E47" s="40" t="s">
        <v>121</v>
      </c>
      <c r="F47" s="41"/>
      <c r="G47" s="41"/>
      <c r="H47" s="41"/>
      <c r="I47" s="40"/>
      <c r="J47" s="41"/>
      <c r="K47" s="41"/>
      <c r="L47" s="41"/>
      <c r="M47" s="41"/>
      <c r="N47" s="41"/>
      <c r="O47" s="41"/>
      <c r="P47" s="41"/>
      <c r="Q47" s="41"/>
      <c r="R47" s="41"/>
    </row>
    <row r="48" spans="1:18" s="43" customFormat="1" ht="51">
      <c r="A48" s="45"/>
      <c r="B48" s="8">
        <v>41</v>
      </c>
      <c r="C48" s="8" t="s">
        <v>18</v>
      </c>
      <c r="D48" s="14" t="str">
        <f>VLOOKUP(B48,'LISTA DE CHEQUEO'!G55:K96,5,0)</f>
        <v>No se evidencia el registro numerado en forma consecutiva de las quejas y reclamos de los clientes de la SE</v>
      </c>
      <c r="E48" s="40" t="s">
        <v>121</v>
      </c>
      <c r="F48" s="41"/>
      <c r="G48" s="41"/>
      <c r="H48" s="41"/>
      <c r="I48" s="40"/>
      <c r="J48" s="41"/>
      <c r="K48" s="41"/>
      <c r="L48" s="41"/>
      <c r="M48" s="41"/>
      <c r="N48" s="41"/>
      <c r="O48" s="41"/>
      <c r="P48" s="41"/>
      <c r="Q48" s="41"/>
      <c r="R48" s="41"/>
    </row>
    <row r="49" spans="1:18" s="43" customFormat="1" ht="12.75">
      <c r="A49" s="45"/>
      <c r="B49" s="45"/>
      <c r="C49" s="45"/>
      <c r="D49" s="48"/>
      <c r="E49" s="46"/>
      <c r="F49" s="47"/>
      <c r="G49" s="47"/>
      <c r="H49" s="47"/>
      <c r="I49" s="47"/>
      <c r="J49" s="47"/>
      <c r="K49" s="47"/>
      <c r="L49" s="47"/>
      <c r="M49" s="47"/>
      <c r="N49" s="47"/>
      <c r="O49" s="47"/>
      <c r="P49" s="47"/>
      <c r="Q49" s="47"/>
      <c r="R49" s="47"/>
    </row>
    <row r="50" spans="1:18" s="43" customFormat="1" ht="12.75">
      <c r="A50" s="45"/>
      <c r="B50" s="45"/>
      <c r="C50" s="45"/>
      <c r="D50" s="48"/>
      <c r="E50" s="46"/>
      <c r="F50" s="47"/>
      <c r="G50" s="47"/>
      <c r="H50" s="47"/>
      <c r="I50" s="47"/>
      <c r="J50" s="47"/>
      <c r="K50" s="47"/>
      <c r="L50" s="47"/>
      <c r="M50" s="47"/>
      <c r="N50" s="47"/>
      <c r="O50" s="47"/>
      <c r="P50" s="47"/>
      <c r="Q50" s="47"/>
      <c r="R50" s="47"/>
    </row>
    <row r="51" spans="1:18" s="43" customFormat="1" ht="12.75">
      <c r="A51" s="45"/>
      <c r="B51" s="45"/>
      <c r="C51" s="45"/>
      <c r="D51" s="49" t="s">
        <v>6</v>
      </c>
      <c r="E51" s="49" t="s">
        <v>123</v>
      </c>
      <c r="F51" s="49" t="s">
        <v>124</v>
      </c>
      <c r="G51" s="50"/>
      <c r="I51" s="47"/>
      <c r="J51" s="47"/>
      <c r="K51" s="47"/>
      <c r="L51" s="47"/>
      <c r="M51" s="47"/>
      <c r="N51" s="47"/>
      <c r="O51" s="47"/>
      <c r="P51" s="47"/>
      <c r="Q51" s="47"/>
      <c r="R51" s="47"/>
    </row>
    <row r="52" spans="1:18" s="43" customFormat="1" ht="12.75">
      <c r="A52" s="45"/>
      <c r="B52" s="45"/>
      <c r="C52" s="45"/>
      <c r="D52" s="41" t="s">
        <v>119</v>
      </c>
      <c r="E52" s="41">
        <f>COUNTIF(E8:E43,"HALLAZGO CRITICO")</f>
        <v>7</v>
      </c>
      <c r="F52" s="51">
        <f>E52/E55</f>
        <v>0.19444444444444445</v>
      </c>
      <c r="G52" s="47"/>
      <c r="I52" s="47"/>
      <c r="J52" s="47"/>
      <c r="K52" s="47"/>
      <c r="L52" s="47"/>
      <c r="M52" s="47"/>
      <c r="N52" s="47"/>
      <c r="O52" s="47"/>
      <c r="P52" s="47"/>
      <c r="Q52" s="47"/>
      <c r="R52" s="47"/>
    </row>
    <row r="53" spans="1:18" s="43" customFormat="1" ht="12.75">
      <c r="A53" s="45"/>
      <c r="B53" s="45"/>
      <c r="C53" s="45"/>
      <c r="D53" s="41" t="s">
        <v>121</v>
      </c>
      <c r="E53" s="41">
        <f>COUNTIF(E8:E43,"HALLAZGO MODERADO")</f>
        <v>8</v>
      </c>
      <c r="F53" s="51">
        <f>E53/E55</f>
        <v>0.2222222222222222</v>
      </c>
      <c r="G53" s="47"/>
      <c r="I53" s="47"/>
      <c r="J53" s="47"/>
      <c r="K53" s="47"/>
      <c r="L53" s="47"/>
      <c r="M53" s="47"/>
      <c r="N53" s="47"/>
      <c r="O53" s="47"/>
      <c r="P53" s="47"/>
      <c r="Q53" s="47"/>
      <c r="R53" s="47"/>
    </row>
    <row r="54" spans="1:18" s="43" customFormat="1" ht="12.75">
      <c r="A54" s="45"/>
      <c r="B54" s="45"/>
      <c r="C54" s="45"/>
      <c r="D54" s="41" t="s">
        <v>122</v>
      </c>
      <c r="E54" s="41">
        <f>COUNTIF(E8:E43,"HALLAZGO LEVE")</f>
        <v>21</v>
      </c>
      <c r="F54" s="51">
        <f>E54/E55</f>
        <v>0.5833333333333334</v>
      </c>
      <c r="G54" s="47"/>
      <c r="I54" s="47"/>
      <c r="J54" s="47"/>
      <c r="K54" s="47"/>
      <c r="L54" s="47"/>
      <c r="M54" s="47"/>
      <c r="N54" s="47"/>
      <c r="O54" s="47"/>
      <c r="P54" s="47"/>
      <c r="Q54" s="47"/>
      <c r="R54" s="47"/>
    </row>
    <row r="55" spans="1:18" s="43" customFormat="1" ht="12.75">
      <c r="A55" s="45"/>
      <c r="B55" s="45"/>
      <c r="C55" s="45"/>
      <c r="D55" s="20" t="s">
        <v>55</v>
      </c>
      <c r="E55" s="8">
        <f>SUM(E52:E54)</f>
        <v>36</v>
      </c>
      <c r="F55" s="52">
        <f>SUM(F52:F54)</f>
        <v>1</v>
      </c>
      <c r="G55" s="47"/>
      <c r="I55" s="47"/>
      <c r="J55" s="47"/>
      <c r="K55" s="47"/>
      <c r="L55" s="47"/>
      <c r="M55" s="47"/>
      <c r="N55" s="47"/>
      <c r="O55" s="47"/>
      <c r="P55" s="47"/>
      <c r="Q55" s="47"/>
      <c r="R55" s="47"/>
    </row>
    <row r="56" spans="1:18" ht="12.75">
      <c r="A56" s="53"/>
      <c r="B56" s="53"/>
      <c r="C56" s="54"/>
      <c r="D56" s="55"/>
      <c r="E56" s="55"/>
      <c r="F56" s="53"/>
      <c r="G56" s="56"/>
      <c r="H56" s="57"/>
      <c r="I56" s="53"/>
      <c r="J56" s="55"/>
      <c r="K56" s="57"/>
      <c r="L56" s="53"/>
      <c r="M56" s="53"/>
      <c r="N56" s="53"/>
      <c r="O56" s="54"/>
      <c r="P56" s="58"/>
      <c r="Q56" s="58"/>
      <c r="R56" s="58"/>
    </row>
    <row r="57" spans="1:17" ht="15" customHeight="1">
      <c r="A57" s="53"/>
      <c r="B57" s="53"/>
      <c r="C57" s="129" t="s">
        <v>125</v>
      </c>
      <c r="D57" s="129"/>
      <c r="E57" s="55"/>
      <c r="F57" s="130" t="s">
        <v>126</v>
      </c>
      <c r="G57" s="130"/>
      <c r="H57" s="130"/>
      <c r="I57" s="130"/>
      <c r="J57" s="55"/>
      <c r="K57" s="57"/>
      <c r="L57" s="130" t="s">
        <v>127</v>
      </c>
      <c r="M57" s="130"/>
      <c r="N57" s="130"/>
      <c r="O57" s="130"/>
      <c r="P57" s="130"/>
      <c r="Q57" s="60"/>
    </row>
    <row r="58" spans="3:17" ht="30" customHeight="1">
      <c r="C58" s="129"/>
      <c r="D58" s="129"/>
      <c r="E58" s="55"/>
      <c r="F58" s="63" t="s">
        <v>128</v>
      </c>
      <c r="G58" s="131"/>
      <c r="H58" s="131"/>
      <c r="I58" s="131"/>
      <c r="J58" s="55"/>
      <c r="K58" s="57"/>
      <c r="L58" s="132" t="s">
        <v>128</v>
      </c>
      <c r="M58" s="132"/>
      <c r="N58" s="133"/>
      <c r="O58" s="133"/>
      <c r="P58" s="133"/>
      <c r="Q58" s="60"/>
    </row>
    <row r="59" spans="1:17" ht="18" customHeight="1">
      <c r="A59" s="64"/>
      <c r="B59" s="64"/>
      <c r="C59" s="129"/>
      <c r="D59" s="129"/>
      <c r="E59" s="55"/>
      <c r="F59" s="134" t="s">
        <v>129</v>
      </c>
      <c r="G59" s="135"/>
      <c r="H59" s="133"/>
      <c r="I59" s="133"/>
      <c r="J59" s="55"/>
      <c r="K59" s="57"/>
      <c r="L59" s="136" t="s">
        <v>129</v>
      </c>
      <c r="M59" s="136"/>
      <c r="N59" s="126"/>
      <c r="O59" s="133"/>
      <c r="P59" s="133"/>
      <c r="Q59" s="60"/>
    </row>
    <row r="60" spans="1:18" ht="12.75">
      <c r="A60" s="53"/>
      <c r="B60" s="53"/>
      <c r="C60" s="64"/>
      <c r="D60" s="64"/>
      <c r="E60" s="55"/>
      <c r="F60" s="134"/>
      <c r="G60" s="133"/>
      <c r="H60" s="133"/>
      <c r="I60" s="133"/>
      <c r="J60" s="55"/>
      <c r="K60" s="57"/>
      <c r="L60" s="136"/>
      <c r="M60" s="136"/>
      <c r="N60" s="159"/>
      <c r="O60" s="159"/>
      <c r="P60" s="159"/>
      <c r="Q60" s="58"/>
      <c r="R60" s="58"/>
    </row>
    <row r="61" spans="6:9" ht="33" customHeight="1">
      <c r="F61" s="66"/>
      <c r="G61" s="127"/>
      <c r="H61" s="128"/>
      <c r="I61" s="128"/>
    </row>
  </sheetData>
  <sheetProtection/>
  <mergeCells count="17">
    <mergeCell ref="N59:P59"/>
    <mergeCell ref="A1:D3"/>
    <mergeCell ref="E1:L3"/>
    <mergeCell ref="M1:R3"/>
    <mergeCell ref="B6:D6"/>
    <mergeCell ref="G60:I60"/>
    <mergeCell ref="N60:P60"/>
    <mergeCell ref="G61:I61"/>
    <mergeCell ref="C57:D59"/>
    <mergeCell ref="F57:I57"/>
    <mergeCell ref="L57:P57"/>
    <mergeCell ref="G58:I58"/>
    <mergeCell ref="L58:M58"/>
    <mergeCell ref="N58:P58"/>
    <mergeCell ref="F59:F60"/>
    <mergeCell ref="G59:I59"/>
    <mergeCell ref="L59:M60"/>
  </mergeCells>
  <dataValidations count="2">
    <dataValidation type="list" allowBlank="1" showInputMessage="1" showErrorMessage="1" sqref="D51:D55 E8:E50">
      <formula1>"HALLAZGO CRITICO, HALLAZGO MODERADO, HALLAZGO LEVE"</formula1>
    </dataValidation>
    <dataValidation type="list" allowBlank="1" showInputMessage="1" showErrorMessage="1" sqref="I8:I48">
      <formula1>"AC,AP"</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JONNY</dc:creator>
  <cp:keywords/>
  <dc:description/>
  <cp:lastModifiedBy>luiseduardo</cp:lastModifiedBy>
  <dcterms:created xsi:type="dcterms:W3CDTF">2011-12-13T15:41:30Z</dcterms:created>
  <dcterms:modified xsi:type="dcterms:W3CDTF">2012-02-21T22:57:59Z</dcterms:modified>
  <cp:category/>
  <cp:version/>
  <cp:contentType/>
  <cp:contentStatus/>
</cp:coreProperties>
</file>