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7995" tabRatio="293" activeTab="0"/>
  </bookViews>
  <sheets>
    <sheet name="ATENCIÓN AL CIUDADANO" sheetId="1" r:id="rId1"/>
    <sheet name="PLAN DE ACCION" sheetId="2" r:id="rId2"/>
  </sheets>
  <definedNames>
    <definedName name="_xlnm.Print_Area" localSheetId="0">'ATENCIÓN AL CIUDADANO'!$A$1:$H$41</definedName>
    <definedName name="_xlnm.Print_Titles" localSheetId="1">'PLAN DE ACCION'!$2:$8</definedName>
  </definedNames>
  <calcPr fullCalcOnLoad="1"/>
</workbook>
</file>

<file path=xl/comments1.xml><?xml version="1.0" encoding="utf-8"?>
<comments xmlns="http://schemas.openxmlformats.org/spreadsheetml/2006/main">
  <authors>
    <author>scaicedo</author>
  </authors>
  <commentList>
    <comment ref="E15" authorId="0">
      <text>
        <r>
          <rPr>
            <b/>
            <sz val="8"/>
            <rFont val="Tahoma"/>
            <family val="2"/>
          </rPr>
          <t>CUMPLE</t>
        </r>
      </text>
    </comment>
    <comment ref="G15" authorId="0">
      <text>
        <r>
          <rPr>
            <b/>
            <sz val="8"/>
            <rFont val="Tahoma"/>
            <family val="2"/>
          </rPr>
          <t>NO CUMPLE</t>
        </r>
      </text>
    </comment>
    <comment ref="H15" authorId="0">
      <text>
        <r>
          <rPr>
            <sz val="8"/>
            <rFont val="Tahoma"/>
            <family val="2"/>
          </rPr>
          <t xml:space="preserve">
Registrar las evidencias de cumplimiento o no cumplimiento para cada uno de los requisitos</t>
        </r>
      </text>
    </comment>
  </commentList>
</comments>
</file>

<file path=xl/comments2.xml><?xml version="1.0" encoding="utf-8"?>
<comments xmlns="http://schemas.openxmlformats.org/spreadsheetml/2006/main">
  <authors>
    <author>scaicedo</author>
    <author>luiseduardo</author>
    <author>User</author>
    <author>MEN</author>
    <author>yvaldeblanquez</author>
  </authors>
  <commentList>
    <comment ref="E7" authorId="0">
      <text>
        <r>
          <rPr>
            <b/>
            <sz val="8"/>
            <rFont val="Tahoma"/>
            <family val="2"/>
          </rPr>
          <t>scaicedo:</t>
        </r>
        <r>
          <rPr>
            <sz val="8"/>
            <rFont val="Tahoma"/>
            <family val="2"/>
          </rPr>
          <t xml:space="preserve">
DD/MM/AAAA</t>
        </r>
      </text>
    </comment>
    <comment ref="E8" authorId="1">
      <text>
        <r>
          <rPr>
            <b/>
            <sz val="8"/>
            <rFont val="Tahoma"/>
            <family val="2"/>
          </rPr>
          <t>scaicedo:</t>
        </r>
        <r>
          <rPr>
            <sz val="8"/>
            <rFont val="Tahoma"/>
            <family val="2"/>
          </rPr>
          <t xml:space="preserve">
</t>
        </r>
        <r>
          <rPr>
            <b/>
            <sz val="8"/>
            <rFont val="Tahoma"/>
            <family val="2"/>
          </rPr>
          <t>Hallazgo leve:</t>
        </r>
        <r>
          <rPr>
            <sz val="8"/>
            <rFont val="Tahoma"/>
            <family val="2"/>
          </rPr>
          <t xml:space="preserve"> su solución se puede generar en el corto plazo(diciembre de 2009)
</t>
        </r>
        <r>
          <rPr>
            <b/>
            <sz val="8"/>
            <rFont val="Tahoma"/>
            <family val="2"/>
          </rPr>
          <t>Hallazgo moderado:</t>
        </r>
        <r>
          <rPr>
            <sz val="8"/>
            <rFont val="Tahoma"/>
            <family val="2"/>
          </rPr>
          <t xml:space="preserve"> su solución se puede generar en el mediano plazo (abril de 2010)
</t>
        </r>
        <r>
          <rPr>
            <b/>
            <sz val="8"/>
            <rFont val="Tahoma"/>
            <family val="2"/>
          </rPr>
          <t>Hallazgo crítico:</t>
        </r>
        <r>
          <rPr>
            <sz val="8"/>
            <rFont val="Tahoma"/>
            <family val="2"/>
          </rPr>
          <t xml:space="preserve"> su solución se puede generar en el largo plazo (junio de 2010)</t>
        </r>
      </text>
    </comment>
    <comment ref="G8" authorId="2">
      <text>
        <r>
          <rPr>
            <b/>
            <sz val="8"/>
            <rFont val="Tahoma"/>
            <family val="2"/>
          </rPr>
          <t>User:</t>
        </r>
        <r>
          <rPr>
            <sz val="8"/>
            <rFont val="Tahoma"/>
            <family val="2"/>
          </rPr>
          <t xml:space="preserve">
Ingresar las conclusiones del análisis realizado</t>
        </r>
      </text>
    </comment>
    <comment ref="H8" authorId="2">
      <text>
        <r>
          <rPr>
            <b/>
            <sz val="8"/>
            <rFont val="Tahoma"/>
            <family val="2"/>
          </rPr>
          <t>User:</t>
        </r>
        <r>
          <rPr>
            <sz val="8"/>
            <rFont val="Tahoma"/>
            <family val="2"/>
          </rPr>
          <t xml:space="preserve">
Accines propuestas de acuerdo con la causa identificada</t>
        </r>
      </text>
    </comment>
    <comment ref="I8" authorId="2">
      <text>
        <r>
          <rPr>
            <b/>
            <sz val="8"/>
            <rFont val="Tahoma"/>
            <family val="2"/>
          </rPr>
          <t>User:</t>
        </r>
        <r>
          <rPr>
            <sz val="8"/>
            <rFont val="Tahoma"/>
            <family val="2"/>
          </rPr>
          <t xml:space="preserve">
AC: Acción Correctiva
AP: Acción Preventiva</t>
        </r>
      </text>
    </comment>
    <comment ref="J8" authorId="2">
      <text>
        <r>
          <rPr>
            <b/>
            <sz val="8"/>
            <rFont val="Tahoma"/>
            <family val="2"/>
          </rPr>
          <t>User:</t>
        </r>
        <r>
          <rPr>
            <sz val="8"/>
            <rFont val="Tahoma"/>
            <family val="2"/>
          </rPr>
          <t xml:space="preserve">
Breve descrpción de la meta propuesta</t>
        </r>
      </text>
    </comment>
    <comment ref="K8" authorId="2">
      <text>
        <r>
          <rPr>
            <b/>
            <sz val="8"/>
            <rFont val="Tahoma"/>
            <family val="2"/>
          </rPr>
          <t>User:</t>
        </r>
        <r>
          <rPr>
            <sz val="8"/>
            <rFont val="Tahoma"/>
            <family val="2"/>
          </rPr>
          <t xml:space="preserve">
días, meses, años, porcentaje</t>
        </r>
      </text>
    </comment>
    <comment ref="L8" authorId="2">
      <text>
        <r>
          <rPr>
            <b/>
            <sz val="8"/>
            <rFont val="Tahoma"/>
            <family val="2"/>
          </rPr>
          <t>User:</t>
        </r>
        <r>
          <rPr>
            <sz val="8"/>
            <rFont val="Tahoma"/>
            <family val="2"/>
          </rPr>
          <t xml:space="preserve">
Corto, mediano o largo plazo</t>
        </r>
      </text>
    </comment>
    <comment ref="Q8" authorId="3">
      <text>
        <r>
          <rPr>
            <b/>
            <sz val="10"/>
            <color indexed="10"/>
            <rFont val="Tahoma"/>
            <family val="2"/>
          </rPr>
          <t>NO DILIGENCIAR</t>
        </r>
        <r>
          <rPr>
            <b/>
            <sz val="10"/>
            <rFont val="Tahoma"/>
            <family val="2"/>
          </rPr>
          <t xml:space="preserve">
DATOS OFICNA CONTROL INTERNO</t>
        </r>
      </text>
    </comment>
    <comment ref="R8" authorId="3">
      <text>
        <r>
          <rPr>
            <b/>
            <sz val="10"/>
            <color indexed="10"/>
            <rFont val="Tahoma"/>
            <family val="2"/>
          </rPr>
          <t>NO DILIGENCIAR</t>
        </r>
        <r>
          <rPr>
            <b/>
            <sz val="10"/>
            <rFont val="Tahoma"/>
            <family val="2"/>
          </rPr>
          <t xml:space="preserve">
DATOS OFICNA CONTROL INTERNO</t>
        </r>
      </text>
    </comment>
    <comment ref="D8" authorId="4">
      <text>
        <r>
          <rPr>
            <b/>
            <sz val="9"/>
            <rFont val="Tahoma"/>
            <family val="2"/>
          </rPr>
          <t>Registrar el hallazgo encontrado: Criterio de evaluación + Evidencia</t>
        </r>
      </text>
    </comment>
  </commentList>
</comments>
</file>

<file path=xl/sharedStrings.xml><?xml version="1.0" encoding="utf-8"?>
<sst xmlns="http://schemas.openxmlformats.org/spreadsheetml/2006/main" count="170" uniqueCount="104">
  <si>
    <t>MACROPROCESO: Atención al Ciudadano</t>
  </si>
  <si>
    <t>DOCUMENTACIÓN CONSULTADA: Registros de cumplimiento, procedimientos internos, documentación interna y externa.</t>
  </si>
  <si>
    <t>HALLAZGOS</t>
  </si>
  <si>
    <t>Requisitos del Reglamento Técnico</t>
  </si>
  <si>
    <t>PREGUNTA/ASPECTO A EVALUAR</t>
  </si>
  <si>
    <t>RESULTADOS</t>
  </si>
  <si>
    <t>ATENCIÓN AL CIUDADANO</t>
  </si>
  <si>
    <t>C</t>
  </si>
  <si>
    <t>NC</t>
  </si>
  <si>
    <t>EVIDENCIA</t>
  </si>
  <si>
    <t>DESCRIPCION DEL NO CUMPLIMIENTO</t>
  </si>
  <si>
    <t>#</t>
  </si>
  <si>
    <t>%</t>
  </si>
  <si>
    <t>CUMPLIMIENTO</t>
  </si>
  <si>
    <t>NO CUMPLIMIENTO</t>
  </si>
  <si>
    <t>TOTAL</t>
  </si>
  <si>
    <t>INFORME DE PREAUDITORIA
LISTA DE CHEQUEO</t>
  </si>
  <si>
    <t>Secretaría de Educación de VALLE</t>
  </si>
  <si>
    <t>ALCANCE: Evaluación del cumplimiento de los requisitos definidos en el Reglamento Técnico para el proceso de Atención al Ciudadano.</t>
  </si>
  <si>
    <t>No se evidencia que la Secretaría de Educación, tenga definido los ejes temáticos  de los requerimientos que deben ser atendidos</t>
  </si>
  <si>
    <t>No se evidencia que se han definido los tiempos de respuesta por cada eje temático</t>
  </si>
  <si>
    <t>No se evidencia que las áreas tienen identificados los trámites que cada una debe atender</t>
  </si>
  <si>
    <t>No es posible evidenciar, las capacitaciones efectuadas  a los funcionarios, que involucren temas de atención al cliente</t>
  </si>
  <si>
    <t>No es posible evidenciar, las capacitaciones efectuadas  a los funcionarios, que involucren entrenamiento en el Sistema de Información SAC</t>
  </si>
  <si>
    <t>No se evidencia que todos  los requerimientos (solicitudes, peticiones, quejas, reclamos, sugerencias) y correspondencia que ingresan a la Secretaría de Educación, son recibidos y registrados por medio del Sistema de Información SAC</t>
  </si>
  <si>
    <r>
      <t xml:space="preserve">No se evidencia que todos  los requerimientos (solicitudes, peticiones, quejas, reclamos, sugerencias) y correspondencia que ingresan a la Secretaría de Educación, son </t>
    </r>
    <r>
      <rPr>
        <b/>
        <sz val="10"/>
        <rFont val="Verdana"/>
        <family val="2"/>
      </rPr>
      <t>tramitados y registrados</t>
    </r>
    <r>
      <rPr>
        <sz val="10"/>
        <rFont val="Verdana"/>
        <family val="2"/>
      </rPr>
      <t xml:space="preserve"> por medio del Sistema de Información SAC</t>
    </r>
  </si>
  <si>
    <r>
      <t xml:space="preserve">No se evidencia que todos  los requerimientos (solicitudes, peticiones, quejas, reclamos, sugerencias) y correspondencia que ingresan a la Secretaría de Educación, son </t>
    </r>
    <r>
      <rPr>
        <b/>
        <sz val="10"/>
        <rFont val="Verdana"/>
        <family val="2"/>
      </rPr>
      <t>respondidos</t>
    </r>
    <r>
      <rPr>
        <sz val="10"/>
        <rFont val="Verdana"/>
        <family val="2"/>
      </rPr>
      <t xml:space="preserve"> y registrados por medio del Sistema de Información SAC</t>
    </r>
  </si>
  <si>
    <t xml:space="preserve">No se evidencia la atención de las quejas contra servidores de la SE
</t>
  </si>
  <si>
    <t>No se evidencia la generación periódica (mínimo una vez al mes) de informes, liderado por el proceso de atención al ciudadano, al Secretario de Educación y jefes de áreas, sobre el estado y  atención de los casos radicados en el sistema, teniendo en cuenta el análisis de vencimientos,  casos asignados por dependencias,  tiempo de respuesta (oportunidad)</t>
  </si>
  <si>
    <t>Lo manejan con el SAD del ente.</t>
  </si>
  <si>
    <t>No se evidencia que el funcionario encargado, clasifica y entrega la correspondencia a las dependencias de acuerdo con la asignación efectuada en el sistema de información SAC</t>
  </si>
  <si>
    <t>MINISTERIO DE EDUCACIÓN NACIONAL
PROYECTO DE CERTIFICACIÓN DE PROCESOS
FORMULACIÓN PLAN DE ACCIÓN</t>
  </si>
  <si>
    <t>Fecha de elaboración:</t>
  </si>
  <si>
    <t>No</t>
  </si>
  <si>
    <t>PROCESO</t>
  </si>
  <si>
    <t>DESCRICPIÓN DEL  HALLAZGO</t>
  </si>
  <si>
    <t>NIVEL DE IMPACTO</t>
  </si>
  <si>
    <t>FUENTE</t>
  </si>
  <si>
    <t>CAUSAS</t>
  </si>
  <si>
    <t>ACCIONES DE MEJORAMIENTO</t>
  </si>
  <si>
    <t>AC/AP</t>
  </si>
  <si>
    <t>DESCRIPCIÓN DE LAS METAS</t>
  </si>
  <si>
    <t>UNIDAD DE MEDIDA DE LAS METAS</t>
  </si>
  <si>
    <t>DIMENSIÓN DE LA META</t>
  </si>
  <si>
    <t>FECHA INICIACIÓN DE LAS METAS</t>
  </si>
  <si>
    <t>FECHA TERMINACIÓN DE LAS METAS</t>
  </si>
  <si>
    <t>RESPONSABLES</t>
  </si>
  <si>
    <t>DEPENDENCIA</t>
  </si>
  <si>
    <t>A</t>
  </si>
  <si>
    <t>Atención al ciudadano</t>
  </si>
  <si>
    <t>HALLAZGO CRITICO</t>
  </si>
  <si>
    <t>HALLAZGO MODERADO</t>
  </si>
  <si>
    <t>HALLAZGO LEVE</t>
  </si>
  <si>
    <t>Elaborado por:</t>
  </si>
  <si>
    <t>Revisado y validado por:</t>
  </si>
  <si>
    <t>AC/AP:  Acción correctiva/Acciónpreventiva 
C:          Conveniencia
A:          Adecuación.</t>
  </si>
  <si>
    <t>Firma:</t>
  </si>
  <si>
    <t>Nombre:</t>
  </si>
  <si>
    <t xml:space="preserve">PERSONAL DE LA SE ENTREVISTADO (Nombre y Cargo):  </t>
  </si>
  <si>
    <t xml:space="preserve">FUNCIONARIO MEN QUE REALIZA EL DIAGNÓSTICO: </t>
  </si>
  <si>
    <t xml:space="preserve">Fecha: </t>
  </si>
  <si>
    <t xml:space="preserve">Secretaría de Educación de </t>
  </si>
  <si>
    <t>FIRMA FUNCIONARIO MEN</t>
  </si>
  <si>
    <t>FIRMA FUNCIONARIO SE</t>
  </si>
  <si>
    <r>
      <t>¿Se generan planes de mejoramiento a partir del análisis de los resultados de la gestión de los requerimientos en la secretaría de educación?
(</t>
    </r>
    <r>
      <rPr>
        <i/>
        <sz val="10"/>
        <rFont val="Verdana"/>
        <family val="2"/>
      </rPr>
      <t>Verificar que la formulación de los planes de mejoramiento se realicen conforme a lo establecido en el procedimiento de acciones correctivas y preventivas que maneje la entidad).</t>
    </r>
  </si>
  <si>
    <t>FORTALEZAS (PRINCIPALES CUMPLIMIENTOS)</t>
  </si>
  <si>
    <r>
      <t xml:space="preserve">¿Se evidencia  que la identificación y actualización de los ejes temáticos se realizó de manera conjunta entre el líder de atención al ciudadano y los responsables de cada una de las áreas de la Secretaría a la cual pertenezca el eje temático?
</t>
    </r>
    <r>
      <rPr>
        <i/>
        <sz val="10"/>
        <rFont val="Verdana"/>
        <family val="2"/>
      </rPr>
      <t xml:space="preserve">
(Si la Secretaría de educación maneja el SAC y se requirió la actualización de ejes temáticos, se debe evidenciar la solicitud hacia el Ministerio de educación Nacional con el diligencimiento del formato CREACIÓN Y/O ACTUALIZACIÓN EJES TEMATICOS).</t>
    </r>
  </si>
  <si>
    <r>
      <t xml:space="preserve">¿Se evidencia que el funcionario encargado, </t>
    </r>
    <r>
      <rPr>
        <b/>
        <sz val="10"/>
        <rFont val="Verdana"/>
        <family val="2"/>
      </rPr>
      <t xml:space="preserve">clasifica y entrega la correspondencia a las dependencias </t>
    </r>
    <r>
      <rPr>
        <sz val="10"/>
        <rFont val="Verdana"/>
        <family val="2"/>
      </rPr>
      <t xml:space="preserve">de acuerdo con la asignación efectuada en el sistema de información de atencion al ciudadano? 
</t>
    </r>
    <r>
      <rPr>
        <i/>
        <sz val="10"/>
        <rFont val="Verdana"/>
        <family val="2"/>
      </rPr>
      <t>(En caso que la SE cuente con el SAC, tomar una muestra de la correspondencia radicada en el Sistema, revisar su identificación (Rotulo generado por el SAC) y revisar su consistencia con el listado que genera a través del Link "EXPORTAR" para el control de entrega de la correspondencia a las dependencias.
Verificar que el listado se encuentre firmado por los responsables que reciben la correspondencia en las dependencias)</t>
    </r>
  </si>
  <si>
    <r>
      <t xml:space="preserve">26.Identificar los ejes temáticos y tiempos de respuesta para cada uno de los trámites, tipos de documentos y solicitudes que ingresen a la SE, asociandolos a cada una de las dependencias en el sistema de información de Atención al Ciudadano.. Esta  identificación  debe ser realizada de manera conjunta entre el líder de atención al ciudadano y los responsables de cada una de las áreas de la SE a la cual pertenezca el eje temático; cada vez que se presente un cambio en los mismos, debe comunicarse al líder de Atención al Ciudadano para su respectiva actualización.
</t>
    </r>
  </si>
  <si>
    <r>
      <t xml:space="preserve">¿La Secretaría de Educación tiene identificado y asociado en el sistema de Informacion de Atención al Ciudadano los </t>
    </r>
    <r>
      <rPr>
        <b/>
        <sz val="10"/>
        <rFont val="Verdana"/>
        <family val="2"/>
      </rPr>
      <t xml:space="preserve">ejes y tiempos de respuesta </t>
    </r>
    <r>
      <rPr>
        <sz val="10"/>
        <rFont val="Verdana"/>
        <family val="2"/>
      </rPr>
      <t xml:space="preserve">de los requerimientos que deben ser atendidos por cada una de las dependencias?
</t>
    </r>
    <r>
      <rPr>
        <i/>
        <sz val="10"/>
        <rFont val="Verdana"/>
        <family val="2"/>
      </rPr>
      <t>(Si la Secretaría de educación maneja el SAC, la identificación de ejes temáticos por dependencias debe ser de acuerdo al listado emitido por el Ministerio de Educación Nacional. Ver reporte que se genera por el sistema que se denomina "LISTA DE EJES TEMÁTICOS POR DEPENDENCIA", este reporte lo puede generar el administrador del sistema. Cuando se requiera actualización o creación de un nuevo eje temático y tiempos de respuesta, la Secretaría de Educación debe solicitarlo al Ministerio de Educación Nacional, previa concertación entre el Líder de Atención al Ciudadano y el responsable del área de la Secretaría de Educación donde pertenece el eje temático.)</t>
    </r>
  </si>
  <si>
    <r>
      <t>¿Se evidencian las capacitaciones a los funcionarios sobre</t>
    </r>
    <r>
      <rPr>
        <b/>
        <sz val="10"/>
        <rFont val="Verdana"/>
        <family val="2"/>
      </rPr>
      <t xml:space="preserve"> temas de atención al cliente, </t>
    </r>
    <r>
      <rPr>
        <sz val="10"/>
        <rFont val="Verdana"/>
        <family val="2"/>
      </rPr>
      <t>efectuadas por la Secretaría de educación, las cuales deben ser dictadas por una entidad formal competente en el tema?</t>
    </r>
  </si>
  <si>
    <r>
      <t xml:space="preserve">¿Se evidencian las capacitaciones a los </t>
    </r>
    <r>
      <rPr>
        <b/>
        <sz val="10"/>
        <rFont val="Verdana"/>
        <family val="2"/>
      </rPr>
      <t>funcionarios</t>
    </r>
    <r>
      <rPr>
        <sz val="10"/>
        <rFont val="Verdana"/>
        <family val="2"/>
      </rPr>
      <t xml:space="preserve"> de la Secretaría de educación, en el uso del </t>
    </r>
    <r>
      <rPr>
        <b/>
        <sz val="10"/>
        <rFont val="Verdana"/>
        <family val="2"/>
      </rPr>
      <t xml:space="preserve">Sistema de Información de atención al ciudadano </t>
    </r>
    <r>
      <rPr>
        <sz val="10"/>
        <rFont val="Verdana"/>
        <family val="2"/>
      </rPr>
      <t xml:space="preserve">que maneje la Secretaría de educación?
</t>
    </r>
    <r>
      <rPr>
        <i/>
        <sz val="10"/>
        <rFont val="Verdana"/>
        <family val="2"/>
      </rPr>
      <t>(Ver Planes de capacitación que involucre a todos los funcionarios de la SE y principalmente a los líderes de proceso o coordinadores de área y funcionarios responsables, Ver relación de capacitados que incluya fecha de la misma. Ver actas de visita por parte del Coordinador Funcional SAC del Proyecto de Modernización)</t>
    </r>
  </si>
  <si>
    <r>
      <t xml:space="preserve">¿Se evidencian las capacitaciones a los </t>
    </r>
    <r>
      <rPr>
        <b/>
        <sz val="10"/>
        <rFont val="Verdana"/>
        <family val="2"/>
      </rPr>
      <t xml:space="preserve">docentes y directivos docentes </t>
    </r>
    <r>
      <rPr>
        <sz val="10"/>
        <rFont val="Verdana"/>
        <family val="2"/>
      </rPr>
      <t xml:space="preserve">de la Secretaría de educación, en el uso del </t>
    </r>
    <r>
      <rPr>
        <b/>
        <sz val="10"/>
        <rFont val="Verdana"/>
        <family val="2"/>
      </rPr>
      <t xml:space="preserve">Sistema de Información de atención al ciudadano </t>
    </r>
    <r>
      <rPr>
        <sz val="10"/>
        <rFont val="Verdana"/>
        <family val="2"/>
      </rPr>
      <t xml:space="preserve">que maneje la Secretaría de educación?
</t>
    </r>
    <r>
      <rPr>
        <i/>
        <sz val="10"/>
        <rFont val="Verdana"/>
        <family val="2"/>
      </rPr>
      <t>(Ver Planes de capacitación que involucre a los docentes y directivos docentes de la SE, Ver relación de capacitados que incluya fecha de la misma. Ver actas de visita por parte del Coordinador Funcional SAC del Proyecto de Modernización)</t>
    </r>
  </si>
  <si>
    <r>
      <t xml:space="preserve">¿Se evidencia que todos  los requerimientos (solicitudes, peticiones, quejas, reclamos, sugerencias) y correspondencia que ingresan a la Secretaría de Educación por los distintos canales, son </t>
    </r>
    <r>
      <rPr>
        <b/>
        <sz val="10"/>
        <rFont val="Verdana"/>
        <family val="2"/>
      </rPr>
      <t xml:space="preserve">recibidos, radicados y asignados a la dependencia y funcionario responsable de dar respuesta, </t>
    </r>
    <r>
      <rPr>
        <sz val="10"/>
        <rFont val="Verdana"/>
        <family val="2"/>
      </rPr>
      <t xml:space="preserve">por medio del Sistema de Información de atención al ciudadano?
</t>
    </r>
    <r>
      <rPr>
        <i/>
        <sz val="10"/>
        <rFont val="Verdana"/>
        <family val="2"/>
      </rPr>
      <t xml:space="preserve">
(En caso que la SE cuente con el SAC, validar con el operador del SAC del área de AC que todos los requerimientos se esten recepcionando en UAC  y asignando al area y funcionario responsable en el SAC)</t>
    </r>
  </si>
  <si>
    <t>28. Recibir, radicar, asignar, tramitar y responder oportunamente en el sistema de información de atención al ciudadano, las solicitudes, peticiones, quejas, reclamos, sugerencias y correspondencia que ingrese a la SE, por los diferentes canales establecidos: atención personalizada, atención telefónica, fax, correo certificado, correo electrónico o vía Web en el SAC.</t>
  </si>
  <si>
    <r>
      <t xml:space="preserve">¿Se evidencia que todos  los requerimientos (solicitudes, peticiones, quejas, reclamos, sugerencias) y correspondencia que ingresan a la Secretaría de Educación, son </t>
    </r>
    <r>
      <rPr>
        <b/>
        <sz val="10"/>
        <rFont val="Verdana"/>
        <family val="2"/>
      </rPr>
      <t xml:space="preserve">tramitados interna o externamente </t>
    </r>
    <r>
      <rPr>
        <sz val="10"/>
        <rFont val="Verdana"/>
        <family val="2"/>
      </rPr>
      <t xml:space="preserve">por medio del Sistema de Información de atención al ciudadano?
</t>
    </r>
    <r>
      <rPr>
        <i/>
        <sz val="10"/>
        <rFont val="Verdana"/>
        <family val="2"/>
      </rPr>
      <t>(En caso que la SE cuente con el SAC, debe evidenciarse que los requerimientos pasaron del estado ASIGNADO al estado "EN TRAMITE" y se registró en el campo de "Descripcion del Tramite" el tramite parcial realizado. 
Cuando un requerimiento se envíe a una entidad externa, debe tener activado la opción "Tramite externo" y se debe evidenciar el registro del tramite externo realizado o la gestión realizada con dicha entidad externa. ).</t>
    </r>
  </si>
  <si>
    <r>
      <t xml:space="preserve">¿Se evidencia que las quejas contra servidores de la SE se atienden por medio de la oficina de control interno disciplinario o en caso de no existir dicha oficina, por parte superiores jerárquicos inmediato del servidor contra el cual va dirigida la queja ?
</t>
    </r>
    <r>
      <rPr>
        <i/>
        <sz val="10"/>
        <rFont val="Verdana"/>
        <family val="2"/>
      </rPr>
      <t xml:space="preserve">(Ley 734 de 2002 Artículo 67. Ejercicio de la acción disciplinaria. La acción disciplinaria se ejerce por la Procuraduría General de la Nación; los Consejos Superior y Seccionales de la Judicatura; la Superintendencia de Notariado y Registro; los personeros distritales y municipales; las oficinas de control disciplinario interno establecidas en todas las ramas, órganos y entidades del Estado; y los nominadores y superiores jerárquicos inmediatos, en los casos a los cuales se refiere la presente ley.) (Parágrafo 3°. Donde no se hayan implementado oficinas de control interno disciplinario, el competente será el superior inmediato del investigado y la segunda instancia corresponderá al superior jerárquico de aquél).
</t>
    </r>
  </si>
  <si>
    <t xml:space="preserve">30. Definir y actualizar la información de los trámites y las preguntas frecuentes, como medio de orientación al ciudadano. </t>
  </si>
  <si>
    <t>Validar que los tramites no solo esten actualizados en el sistema sino tambien que estos esten definidos por cada uno de los lideres (no que hayan sido definidos todos por el lider de AC)</t>
  </si>
  <si>
    <r>
      <t xml:space="preserve">¿Se evidencia que se tienen definidos y actualizados los </t>
    </r>
    <r>
      <rPr>
        <b/>
        <sz val="10"/>
        <rFont val="Verdana"/>
        <family val="2"/>
      </rPr>
      <t>"Trámites"</t>
    </r>
    <r>
      <rPr>
        <sz val="10"/>
        <rFont val="Verdana"/>
        <family val="2"/>
      </rPr>
      <t xml:space="preserve"> en el Sistema de Informacion de Atención al Ciuadadano, los cuales fueron determinados por cada uno de los lideres de las dependencias?
</t>
    </r>
    <r>
      <rPr>
        <i/>
        <sz val="10"/>
        <rFont val="Verdana"/>
        <family val="2"/>
      </rPr>
      <t xml:space="preserve">
(Si la Secretaría de educación maneja SAC, los tramites deben estar disponible en el link de "Consultas: Tramites" de la pagina de ingreso del SAC.  Si los tramites se encuentran disponibles en Gobierno en Línea, estos deben ser consistentes con los publicado en el SAC)</t>
    </r>
  </si>
  <si>
    <r>
      <t xml:space="preserve">¿Se evidencia que se tienen definidas y actualizadas en el Sistema de Informacion de Atención al Ciuadadano las </t>
    </r>
    <r>
      <rPr>
        <b/>
        <sz val="10"/>
        <rFont val="Verdana"/>
        <family val="2"/>
      </rPr>
      <t xml:space="preserve">preguntas frecuentes </t>
    </r>
    <r>
      <rPr>
        <sz val="10"/>
        <rFont val="Verdana"/>
        <family val="2"/>
      </rPr>
      <t xml:space="preserve">aplicables a la Secretaría de educación, las cuales fueron determinados por cada uno de los lideres de las dependencias?
</t>
    </r>
    <r>
      <rPr>
        <i/>
        <sz val="10"/>
        <rFont val="Verdana"/>
        <family val="2"/>
      </rPr>
      <t>(Si la Secretaría de educación maneja SAC, la información de preguntas frecuentes debe estar disponible en el link de "Consultas: Preguntas frecuentes" de la pagina de ingreso del SAC)</t>
    </r>
  </si>
  <si>
    <t>31. Controlar la correspondencia que ingresa a la Secretaría de Educación, teniendo en cuenta: 
a. Radicar las comunicaciones oficiales a las  dependencias  de  acuerdo con los ejes temáticos para facilitar la trazabilidad y seguimiento del documento. Las comunicaciones radicadas deben ser identificadas con la siguiente información como mínimo: Numero de caso radicado, fecha de radicación, fecha de vencimiento y responsable del requerimiento. Dicha  información deberá  suministrarse al ciudadano y al responsable de la dependencia de la Secretaría de Educación que efectuará  el respectivo trámite.
b. Clasificar y entregar la correspondencia por dependencia, dejando evidencia del recibido por parte  de las dependencias.</t>
  </si>
  <si>
    <r>
      <t xml:space="preserve">¿Se evidencia que la Secretaría de educación mide el grado de satisfacción de los ciudadanos con respecto al servicio prestado por la entidad, a traves del sistema de informacion de Atención al Ciudadano?
</t>
    </r>
    <r>
      <rPr>
        <i/>
        <sz val="10"/>
        <rFont val="Verdana"/>
        <family val="2"/>
      </rPr>
      <t xml:space="preserve">
(En caso que la SE cuente con el SAC, verificar el diseño de encuestas de satisfacción del ciudadano, ingresando a ADMINISTRACIÓN DEL SISTEMA: ADMINISTRACIÓN DE ENCUESTA.
Verificar los resultados de la aplicación de la encuesta generando reportes asociados a la misma desde el modulo de Administración de encuesta.)</t>
    </r>
  </si>
  <si>
    <r>
      <t xml:space="preserve">¿Se generan planes de mejoramiento a partir del análisis de los resultados de encuesta de satisfacción de ciudadanos realizada por la secretaría de educación?
(Verificar la documentación del análisis de los resultados de la encuesta ingresando al modulo de Administración de encuestas: Opción "Editar" o documentos fisicos.
</t>
    </r>
    <r>
      <rPr>
        <i/>
        <sz val="10"/>
        <rFont val="Verdana"/>
        <family val="2"/>
      </rPr>
      <t>Verificar que la formulación de los planes de mejoramiento se realicen conforme a lo establecido en el procedimiento de acciones correctivas y preventivas que maneje la entidad).</t>
    </r>
  </si>
  <si>
    <r>
      <t xml:space="preserve">¿Se evidencia la generación periódica (mínimo una vez al mes) de </t>
    </r>
    <r>
      <rPr>
        <b/>
        <sz val="10"/>
        <rFont val="Verdana"/>
        <family val="2"/>
      </rPr>
      <t xml:space="preserve">informes </t>
    </r>
    <r>
      <rPr>
        <sz val="10"/>
        <rFont val="Verdana"/>
        <family val="2"/>
      </rPr>
      <t xml:space="preserve">por parte del lider del proceso de atención al ciudadano dirigidos al Secretario de educación y a los responsables de los procesos, sobre el estado de los requerimientos, teniendo en cuenta el análisis de vencimientos, casos asignados por dependencias,  tiempo de respuesta (oportunidad), etc.?
(En caso que la SE cuente con el SAC, </t>
    </r>
    <r>
      <rPr>
        <i/>
        <sz val="10"/>
        <rFont val="Verdana"/>
        <family val="2"/>
      </rPr>
      <t>Verificar que el Lider del proceso elabore el informe con base en los reportes administrativos que se pueden generar ingresando al SAC con el usuario administrador, los cuales son: Dependencias por estado de finalización, consolidado  estado de requerimientos,  PQR por eje temático y Consolidado  derechos de petición.)</t>
    </r>
  </si>
  <si>
    <r>
      <t xml:space="preserve">¿Se evidencia que todos  los requerimientos (solicitudes, peticiones, quejas, reclamos, sugerencias) y correspondencia que ingresan a la Secretaría de Educación, son </t>
    </r>
    <r>
      <rPr>
        <b/>
        <sz val="10"/>
        <rFont val="Verdana"/>
        <family val="2"/>
      </rPr>
      <t xml:space="preserve">respondidos oportuna y adecuadamente </t>
    </r>
    <r>
      <rPr>
        <sz val="10"/>
        <rFont val="Verdana"/>
        <family val="2"/>
      </rPr>
      <t xml:space="preserve">por medio del Sistema de Información de atención al ciudadano?
</t>
    </r>
    <r>
      <rPr>
        <i/>
        <sz val="10"/>
        <rFont val="Verdana"/>
        <family val="2"/>
      </rPr>
      <t>(Verificar la calidad de las respuestas y el cumplimiento de los plazos de los ejes temáticos. Verificar que la Secretaria de Educacion no tenga requerimientos vencidos sin  finalizar en el SAC 
En caso que la SE cuente con el SAC, verificar que los requerimientos cambiaron al estado "Finalizado" )</t>
    </r>
  </si>
  <si>
    <t>Validar los ejes tematicos escogidos por las areas según el listado enviado por el men mirando que esten asociados en el sistema</t>
  </si>
  <si>
    <t>ojo existe el formato de Creacion y actualizacion de ejes tematicos codigo E01.01F07
solicitar actas firmadas o correos electronicos, oficios, entre otros de concertación entre las áreas y atención al ciudadano</t>
  </si>
  <si>
    <r>
      <t xml:space="preserve">27.Capacitar al personal de la Secretaría de educación </t>
    </r>
    <r>
      <rPr>
        <b/>
        <sz val="9"/>
        <color indexed="10"/>
        <rFont val="Verdana"/>
        <family val="2"/>
      </rPr>
      <t>que tiene contacto directo con el ciudadano</t>
    </r>
    <r>
      <rPr>
        <sz val="9"/>
        <rFont val="Verdana"/>
        <family val="2"/>
      </rPr>
      <t xml:space="preserve">, en servicio  al  cliente  y en el uso del sistema de información de atención al ciudadano SAC, incluyendo en esta ultima a Docentes y directivos docentes de las Instituciones educativas. </t>
    </r>
  </si>
  <si>
    <t>Se debe tener un plan de capacitacion, con fechas, recursos, si es por gurpos , tematicas, capacitadores
si la secretaría tiene evidencias consistentes de capacitación en SAC a los funcionarios pero no tiene plan de capacitación lo validamos pero se lo redactamos en el plan de acción como accion de mejora y lo dejamos en el acta</t>
  </si>
  <si>
    <t>Se debe tener un plan de capacitacion, con fechas, recursos, si es por gurpos , tematicas, capacitadores
si la secretaría tiene evidencias consistentes de capacitación en SAC a los docentes pero no tiene plan de capacitación lo validamos pero se lo redactamos en el plan de acción como accion de mejora y lo dejamos en el acta</t>
  </si>
  <si>
    <t>preguntar a Yissel que nosotros consideramos que no es conveniente que todo se radique inicialmente a los líderes y que luego ellos redireccionen ya que esto compromete mucho los tiempos y afecta el nivel de vencidos (desconociendo la carga laboral que éstos tengan)</t>
  </si>
  <si>
    <r>
      <t>Se evidencia generando la planilla exportar en el cual se incluye el campo ¨</t>
    </r>
    <r>
      <rPr>
        <sz val="10"/>
        <color indexed="10"/>
        <rFont val="Verdana"/>
        <family val="2"/>
      </rPr>
      <t>No pertenece aquí¨ y ahí se ve cuantos se fueron a fiduprevisora, a control interno . Etc
Generar exportar y verificar aquellos que aparecen ASIGNADOS y que están en el tiempo muy atrás (si se evidencia lo anterior es NC); verificar que cuando el funcionario alimente la casilla DESCRIPCIÓN DEL TRÁMITE, GUARDEN y no lo dejen sin grabar porque así no queda evidencia ni registro en el cuadro resumen de trazabilidad.</t>
    </r>
  </si>
  <si>
    <r>
      <t xml:space="preserve">Validar la calidad, oportunidad y en este punto revisar la cantidad de vencidos que tiene la Secretaria y finalizados fuera de tiempo
</t>
    </r>
    <r>
      <rPr>
        <sz val="10"/>
        <color indexed="10"/>
        <rFont val="Verdana"/>
        <family val="2"/>
      </rPr>
      <t>EXPORTAR verificar que no se encuentren PQRS vacíos, que requerían redireccionamiento, o respuestas donde el trámite se finaliza cuando realmente no se ha finalizado (p. ej. "revisaremos este tema..., etc)
REPORTE "consolidado detallado del estado de requerimientos" y se verifican finalizados fuera de tiempo, vencidos</t>
    </r>
  </si>
  <si>
    <t>Se sugiere ampliar al requisito y que no solo sea dirigido a alguien (osea a los servidores de la SE) sino que tambien las quejas que llegen al proceso o a la secretaría</t>
  </si>
  <si>
    <t xml:space="preserve">exigirles la encuesta del SAC, teniendo en cuenta que es uno de los modulos del SAC y a pesar de que generen una encuesta propia no se puede dejar de usar los modulos y funcionalidades que tienen los sistemas </t>
  </si>
  <si>
    <t>En el mismo sistema se puede editar el analisis
Tener presente articulación con ACCIONES CORRECTIVAS, PREVENTIVAS O DE MEJORAMIENTO</t>
  </si>
  <si>
    <t xml:space="preserve">ES EL INFORME QUE DEBEN CONSTRUIR EN WORD A PARTIR DE LOS REPORTES QUE GENERA SAC por consulta , reportes </t>
  </si>
  <si>
    <t>Tener presente articulación con ACCIONES CORRECTIVAS, PREVENTIVAS O DE MEJORAMIENTO</t>
  </si>
  <si>
    <t>29. Se evidencia que las quejas que se radican en la SE, se atienden por medio de la oficina de control interno disciplinario o en caso de no existir dicha oficina, por parte superiores jerárquicos inmediato del servidor contra el cual va dirigida la queja</t>
  </si>
  <si>
    <t>32. Evaluar el grado de satisfacción de los ciudadanos con respecto al servicio prestado por la Secretaría de Educación, con el fin de generar planes de mejoramiento correspondientes.</t>
  </si>
  <si>
    <t>33.Generar y entregar mínimo una vez al mes, los informes sobre el estado de los requerimientos radicados en el sistema de información de atención al ciudadano y la información detallada por dependencia de todos los requerimientos asignados, su  estado y porcentaje de oportunidad. Dicho informe debe estar acompañado de los planes de mejoramiento correspondiente en caso de aplicar.</t>
  </si>
  <si>
    <t>X</t>
  </si>
  <si>
    <t>REQUISITOS MODELO(S) REFERENCIAL(ES): A-DS-AC-00-00-01 Especificacion Tecnica del Proceso de Atención al Ciudadano Ver III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</si>
</sst>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1"/>
      <color theme="1"/>
      <name val="Calibri"/>
      <family val="2"/>
    </font>
    <font>
      <sz val="11"/>
      <color indexed="8"/>
      <name val="Calibri"/>
      <family val="2"/>
    </font>
    <font>
      <sz val="10"/>
      <name val="Verdana"/>
      <family val="2"/>
    </font>
    <font>
      <b/>
      <sz val="10"/>
      <name val="Verdana"/>
      <family val="2"/>
    </font>
    <font>
      <b/>
      <sz val="10"/>
      <name val="Arial"/>
      <family val="2"/>
    </font>
    <font>
      <sz val="10"/>
      <color indexed="10"/>
      <name val="Verdana"/>
      <family val="2"/>
    </font>
    <font>
      <sz val="10"/>
      <name val="Arial"/>
      <family val="2"/>
    </font>
    <font>
      <b/>
      <sz val="8"/>
      <name val="Tahoma"/>
      <family val="2"/>
    </font>
    <font>
      <sz val="8"/>
      <name val="Tahoma"/>
      <family val="2"/>
    </font>
    <font>
      <b/>
      <sz val="12"/>
      <name val="Verdana"/>
      <family val="2"/>
    </font>
    <font>
      <b/>
      <sz val="14"/>
      <name val="Verdana"/>
      <family val="2"/>
    </font>
    <font>
      <sz val="8"/>
      <name val="Verdana"/>
      <family val="2"/>
    </font>
    <font>
      <sz val="11"/>
      <name val="Verdana"/>
      <family val="2"/>
    </font>
    <font>
      <b/>
      <sz val="10"/>
      <color indexed="10"/>
      <name val="Tahoma"/>
      <family val="2"/>
    </font>
    <font>
      <b/>
      <sz val="10"/>
      <name val="Tahoma"/>
      <family val="2"/>
    </font>
    <font>
      <i/>
      <sz val="10"/>
      <name val="Verdana"/>
      <family val="2"/>
    </font>
    <font>
      <b/>
      <sz val="9"/>
      <name val="Tahoma"/>
      <family val="2"/>
    </font>
    <font>
      <sz val="9"/>
      <name val="Verdana"/>
      <family val="2"/>
    </font>
    <font>
      <b/>
      <sz val="9"/>
      <name val="Verdana"/>
      <family val="2"/>
    </font>
    <font>
      <b/>
      <sz val="9"/>
      <color indexed="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Verdana"/>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bottom style="thin"/>
    </border>
    <border>
      <left style="thin"/>
      <right/>
      <top/>
      <bottom/>
    </border>
    <border>
      <left style="thin"/>
      <right style="thin"/>
      <top style="double"/>
      <bottom style="thin"/>
    </border>
    <border>
      <left style="thin"/>
      <right style="thin"/>
      <top/>
      <bottom style="thin"/>
    </border>
    <border>
      <left style="thin"/>
      <right style="thin"/>
      <top style="thin"/>
      <bottom/>
    </border>
    <border>
      <left style="medium"/>
      <right/>
      <top style="thin"/>
      <bottom style="thin"/>
    </border>
    <border>
      <left/>
      <right/>
      <top style="thin"/>
      <bottom style="thin"/>
    </border>
    <border>
      <left/>
      <right style="medium"/>
      <top style="thin"/>
      <bottom style="thin"/>
    </border>
    <border>
      <left style="thin"/>
      <right/>
      <top style="thin"/>
      <bottom/>
    </border>
    <border>
      <left style="thin"/>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style="double"/>
    </border>
    <border>
      <left/>
      <right/>
      <top style="thin"/>
      <bottom style="double"/>
    </border>
    <border>
      <left/>
      <right style="thin"/>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43">
    <xf numFmtId="0" fontId="0" fillId="0" borderId="0" xfId="0" applyFont="1" applyAlignment="1">
      <alignment/>
    </xf>
    <xf numFmtId="0" fontId="2" fillId="0" borderId="0" xfId="51" applyFont="1" applyAlignment="1">
      <alignment wrapText="1"/>
      <protection/>
    </xf>
    <xf numFmtId="0" fontId="2" fillId="0" borderId="0" xfId="51" applyFont="1" applyAlignment="1">
      <alignment vertical="center"/>
      <protection/>
    </xf>
    <xf numFmtId="0" fontId="6" fillId="0" borderId="0" xfId="51" applyAlignment="1">
      <alignment vertical="center"/>
      <protection/>
    </xf>
    <xf numFmtId="0" fontId="3" fillId="33" borderId="10" xfId="51" applyFont="1" applyFill="1" applyBorder="1" applyAlignment="1">
      <alignment horizontal="center" vertical="center" wrapText="1"/>
      <protection/>
    </xf>
    <xf numFmtId="0" fontId="3" fillId="33" borderId="11"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10" xfId="51" applyFont="1" applyFill="1" applyBorder="1" applyAlignment="1">
      <alignment horizontal="justify" vertical="center" wrapText="1"/>
      <protection/>
    </xf>
    <xf numFmtId="0" fontId="2" fillId="0" borderId="10" xfId="51" applyFont="1" applyFill="1" applyBorder="1" applyAlignment="1">
      <alignment horizontal="left" vertical="center" wrapText="1"/>
      <protection/>
    </xf>
    <xf numFmtId="0" fontId="2" fillId="0" borderId="0" xfId="51" applyFont="1" applyFill="1" applyAlignment="1">
      <alignment wrapText="1"/>
      <protection/>
    </xf>
    <xf numFmtId="0" fontId="2" fillId="0" borderId="10" xfId="51" applyFont="1" applyBorder="1" applyAlignment="1">
      <alignment horizontal="center" wrapText="1"/>
      <protection/>
    </xf>
    <xf numFmtId="0" fontId="2" fillId="0" borderId="10" xfId="51" applyFont="1" applyBorder="1" applyAlignment="1">
      <alignment horizontal="justify" vertical="center" wrapText="1"/>
      <protection/>
    </xf>
    <xf numFmtId="0" fontId="2" fillId="0" borderId="12" xfId="51" applyFont="1" applyBorder="1" applyAlignment="1">
      <alignment horizontal="justify" vertical="center" wrapText="1"/>
      <protection/>
    </xf>
    <xf numFmtId="0" fontId="2" fillId="0" borderId="0" xfId="51" applyFont="1" applyAlignment="1">
      <alignment horizontal="justify" wrapText="1"/>
      <protection/>
    </xf>
    <xf numFmtId="0" fontId="2" fillId="0" borderId="0" xfId="51" applyFont="1" applyAlignment="1">
      <alignment horizontal="center" wrapText="1"/>
      <protection/>
    </xf>
    <xf numFmtId="0" fontId="2" fillId="0" borderId="0" xfId="51" applyFont="1" applyAlignment="1">
      <alignment horizontal="justify" vertical="center" wrapText="1"/>
      <protection/>
    </xf>
    <xf numFmtId="0" fontId="3" fillId="33" borderId="10" xfId="51" applyFont="1" applyFill="1" applyBorder="1" applyAlignment="1">
      <alignment horizontal="justify" wrapText="1"/>
      <protection/>
    </xf>
    <xf numFmtId="0" fontId="3" fillId="33" borderId="10" xfId="51" applyFont="1" applyFill="1" applyBorder="1" applyAlignment="1">
      <alignment horizontal="center" wrapText="1"/>
      <protection/>
    </xf>
    <xf numFmtId="0" fontId="2" fillId="0" borderId="10" xfId="51" applyFont="1" applyBorder="1" applyAlignment="1">
      <alignment horizontal="justify" wrapText="1"/>
      <protection/>
    </xf>
    <xf numFmtId="9" fontId="2" fillId="0" borderId="10" xfId="54" applyFont="1" applyBorder="1" applyAlignment="1">
      <alignment horizontal="center" wrapText="1"/>
    </xf>
    <xf numFmtId="0" fontId="3" fillId="0" borderId="10" xfId="51" applyFont="1" applyBorder="1" applyAlignment="1">
      <alignment horizontal="justify" wrapText="1"/>
      <protection/>
    </xf>
    <xf numFmtId="0" fontId="3" fillId="0" borderId="10" xfId="51" applyFont="1" applyBorder="1" applyAlignment="1">
      <alignment horizontal="center" wrapText="1"/>
      <protection/>
    </xf>
    <xf numFmtId="9" fontId="3" fillId="0" borderId="10" xfId="54" applyFont="1" applyBorder="1" applyAlignment="1">
      <alignment horizontal="center" wrapText="1"/>
    </xf>
    <xf numFmtId="0" fontId="2" fillId="0" borderId="13" xfId="51" applyFont="1" applyBorder="1" applyAlignment="1">
      <alignment horizontal="justify" vertical="center" wrapText="1"/>
      <protection/>
    </xf>
    <xf numFmtId="0" fontId="2" fillId="34" borderId="0" xfId="51" applyFont="1" applyFill="1" applyBorder="1" applyAlignment="1">
      <alignment horizontal="center" vertical="center"/>
      <protection/>
    </xf>
    <xf numFmtId="0" fontId="9" fillId="34" borderId="0" xfId="51" applyFont="1" applyFill="1" applyBorder="1" applyAlignment="1">
      <alignment horizontal="left" vertical="center"/>
      <protection/>
    </xf>
    <xf numFmtId="0" fontId="2" fillId="34" borderId="14" xfId="51" applyFont="1" applyFill="1" applyBorder="1" applyAlignment="1">
      <alignment horizontal="center" vertical="center"/>
      <protection/>
    </xf>
    <xf numFmtId="0" fontId="2" fillId="0" borderId="14" xfId="51" applyFont="1" applyBorder="1" applyAlignment="1">
      <alignment horizontal="center"/>
      <protection/>
    </xf>
    <xf numFmtId="0" fontId="3" fillId="0" borderId="14" xfId="51" applyFont="1" applyFill="1" applyBorder="1" applyAlignment="1">
      <alignment horizontal="center" vertical="center" wrapText="1"/>
      <protection/>
    </xf>
    <xf numFmtId="0" fontId="3" fillId="33" borderId="15" xfId="51" applyFont="1" applyFill="1" applyBorder="1" applyAlignment="1">
      <alignment horizontal="center" vertical="center" wrapText="1"/>
      <protection/>
    </xf>
    <xf numFmtId="0" fontId="3" fillId="33" borderId="16" xfId="51" applyFont="1" applyFill="1" applyBorder="1" applyAlignment="1">
      <alignment horizontal="center" vertical="center" wrapText="1"/>
      <protection/>
    </xf>
    <xf numFmtId="0" fontId="2" fillId="0" borderId="0" xfId="51" applyFont="1" applyAlignment="1">
      <alignment horizontal="center" vertical="center"/>
      <protection/>
    </xf>
    <xf numFmtId="0" fontId="3" fillId="0" borderId="10" xfId="51" applyFont="1" applyFill="1" applyBorder="1" applyAlignment="1">
      <alignment horizontal="center" vertical="center" wrapText="1"/>
      <protection/>
    </xf>
    <xf numFmtId="0" fontId="2" fillId="35" borderId="10" xfId="51" applyFont="1" applyFill="1" applyBorder="1" applyAlignment="1" applyProtection="1">
      <alignment horizontal="center" vertical="center" wrapText="1"/>
      <protection locked="0"/>
    </xf>
    <xf numFmtId="0" fontId="2" fillId="35" borderId="10" xfId="51" applyFont="1" applyFill="1" applyBorder="1" applyAlignment="1">
      <alignment horizontal="center" vertical="center" wrapText="1"/>
      <protection/>
    </xf>
    <xf numFmtId="14" fontId="2" fillId="35" borderId="10" xfId="51" applyNumberFormat="1" applyFont="1" applyFill="1" applyBorder="1" applyAlignment="1">
      <alignment horizontal="center" vertical="center" wrapText="1"/>
      <protection/>
    </xf>
    <xf numFmtId="0" fontId="2" fillId="0" borderId="0" xfId="51" applyFont="1" applyFill="1" applyAlignment="1">
      <alignment horizontal="center" vertical="center"/>
      <protection/>
    </xf>
    <xf numFmtId="0" fontId="5" fillId="0" borderId="0" xfId="51" applyFont="1" applyFill="1" applyAlignment="1">
      <alignment horizontal="center" vertical="center"/>
      <protection/>
    </xf>
    <xf numFmtId="0" fontId="2" fillId="0" borderId="10" xfId="51" applyFont="1" applyFill="1" applyBorder="1" applyAlignment="1" applyProtection="1">
      <alignment horizontal="center" vertical="center" wrapText="1"/>
      <protection locked="0"/>
    </xf>
    <xf numFmtId="0" fontId="2" fillId="34" borderId="0" xfId="51" applyFont="1" applyFill="1" applyBorder="1" applyAlignment="1">
      <alignment horizontal="center"/>
      <protection/>
    </xf>
    <xf numFmtId="0" fontId="2" fillId="34" borderId="0" xfId="51" applyFont="1" applyFill="1" applyBorder="1" applyAlignment="1">
      <alignment/>
      <protection/>
    </xf>
    <xf numFmtId="0" fontId="2" fillId="34" borderId="0" xfId="51" applyFont="1" applyFill="1" applyBorder="1" applyAlignment="1">
      <alignment horizontal="justify"/>
      <protection/>
    </xf>
    <xf numFmtId="0" fontId="2" fillId="34" borderId="0" xfId="51" applyFont="1" applyFill="1" applyBorder="1" applyAlignment="1">
      <alignment horizontal="left"/>
      <protection/>
    </xf>
    <xf numFmtId="0" fontId="2" fillId="34" borderId="0" xfId="51" applyFont="1" applyFill="1" applyBorder="1">
      <alignment/>
      <protection/>
    </xf>
    <xf numFmtId="0" fontId="2" fillId="34" borderId="0" xfId="51" applyFont="1" applyFill="1" applyBorder="1" applyAlignment="1">
      <alignment horizontal="center" vertical="center" wrapText="1"/>
      <protection/>
    </xf>
    <xf numFmtId="0" fontId="2" fillId="34" borderId="0" xfId="51" applyFont="1" applyFill="1">
      <alignment/>
      <protection/>
    </xf>
    <xf numFmtId="9" fontId="2" fillId="0" borderId="10" xfId="54" applyFont="1" applyFill="1" applyBorder="1" applyAlignment="1">
      <alignment horizontal="center" vertical="center" wrapText="1"/>
    </xf>
    <xf numFmtId="9" fontId="3" fillId="0" borderId="10" xfId="54" applyFont="1" applyFill="1" applyBorder="1" applyAlignment="1">
      <alignment horizontal="center" vertical="center" wrapText="1"/>
    </xf>
    <xf numFmtId="0" fontId="3" fillId="0" borderId="0" xfId="51" applyFont="1" applyBorder="1" applyAlignment="1">
      <alignment horizontal="center" wrapText="1"/>
      <protection/>
    </xf>
    <xf numFmtId="0" fontId="3" fillId="0" borderId="0" xfId="51" applyFont="1" applyFill="1" applyBorder="1" applyAlignment="1">
      <alignment horizontal="center" vertical="center" wrapText="1"/>
      <protection/>
    </xf>
    <xf numFmtId="9" fontId="3" fillId="0" borderId="0" xfId="54" applyFont="1" applyFill="1" applyBorder="1" applyAlignment="1">
      <alignment horizontal="center" vertical="center" wrapText="1"/>
    </xf>
    <xf numFmtId="0" fontId="2" fillId="34" borderId="0" xfId="51" applyFont="1" applyFill="1" applyAlignment="1">
      <alignment/>
      <protection/>
    </xf>
    <xf numFmtId="0" fontId="2" fillId="34" borderId="0" xfId="51" applyFont="1" applyFill="1" applyAlignment="1">
      <alignment horizontal="center" vertical="center" wrapText="1"/>
      <protection/>
    </xf>
    <xf numFmtId="0" fontId="12" fillId="0" borderId="10" xfId="51" applyFont="1" applyBorder="1" applyAlignment="1">
      <alignment horizontal="left" vertical="center" wrapText="1"/>
      <protection/>
    </xf>
    <xf numFmtId="0" fontId="12" fillId="0" borderId="10" xfId="51" applyFont="1" applyBorder="1" applyAlignment="1">
      <alignment horizontal="justify" vertical="center"/>
      <protection/>
    </xf>
    <xf numFmtId="0" fontId="2" fillId="34" borderId="0" xfId="51" applyFont="1" applyFill="1" applyAlignment="1">
      <alignment horizontal="center"/>
      <protection/>
    </xf>
    <xf numFmtId="0" fontId="2" fillId="34" borderId="0" xfId="51" applyFont="1" applyFill="1" applyAlignment="1">
      <alignment horizontal="justify"/>
      <protection/>
    </xf>
    <xf numFmtId="0" fontId="2" fillId="34" borderId="0" xfId="51" applyFont="1" applyFill="1" applyAlignment="1">
      <alignment horizontal="left"/>
      <protection/>
    </xf>
    <xf numFmtId="0" fontId="3" fillId="0" borderId="0" xfId="0" applyFont="1" applyAlignment="1">
      <alignment wrapText="1"/>
    </xf>
    <xf numFmtId="0" fontId="3" fillId="0" borderId="0" xfId="0" applyFont="1" applyAlignment="1">
      <alignment horizontal="center" wrapText="1"/>
    </xf>
    <xf numFmtId="0" fontId="4" fillId="33" borderId="0" xfId="0" applyFont="1" applyFill="1" applyBorder="1" applyAlignment="1" applyProtection="1">
      <alignment horizontal="center" vertical="center"/>
      <protection locked="0"/>
    </xf>
    <xf numFmtId="0" fontId="2" fillId="0" borderId="11" xfId="51" applyFont="1" applyFill="1" applyBorder="1" applyAlignment="1">
      <alignment horizontal="center" vertical="center" wrapText="1"/>
      <protection/>
    </xf>
    <xf numFmtId="0" fontId="2" fillId="0" borderId="11" xfId="51" applyFont="1" applyFill="1" applyBorder="1" applyAlignment="1" applyProtection="1">
      <alignment horizontal="center" vertical="center" wrapText="1"/>
      <protection/>
    </xf>
    <xf numFmtId="0" fontId="17" fillId="0" borderId="10" xfId="51" applyFont="1" applyBorder="1" applyAlignment="1">
      <alignment horizontal="justify" vertical="center" wrapText="1"/>
      <protection/>
    </xf>
    <xf numFmtId="0" fontId="17" fillId="0" borderId="10" xfId="51" applyFont="1" applyBorder="1" applyAlignment="1">
      <alignment horizontal="left" vertical="center" wrapText="1"/>
      <protection/>
    </xf>
    <xf numFmtId="0" fontId="52" fillId="0" borderId="10" xfId="51" applyFont="1" applyFill="1" applyBorder="1" applyAlignment="1">
      <alignment horizontal="justify" vertical="center" wrapText="1"/>
      <protection/>
    </xf>
    <xf numFmtId="0" fontId="52" fillId="0" borderId="10" xfId="51" applyFont="1" applyBorder="1" applyAlignment="1">
      <alignment horizontal="justify" vertical="center" wrapText="1"/>
      <protection/>
    </xf>
    <xf numFmtId="0" fontId="17" fillId="0" borderId="17" xfId="51" applyFont="1" applyBorder="1" applyAlignment="1">
      <alignment horizontal="center" vertical="center" wrapText="1"/>
      <protection/>
    </xf>
    <xf numFmtId="0" fontId="17" fillId="0" borderId="16" xfId="51" applyFont="1" applyBorder="1" applyAlignment="1">
      <alignment horizontal="center" vertical="center" wrapText="1"/>
      <protection/>
    </xf>
    <xf numFmtId="0" fontId="2" fillId="0" borderId="13" xfId="51" applyFont="1" applyBorder="1" applyAlignment="1">
      <alignment horizontal="center" wrapText="1"/>
      <protection/>
    </xf>
    <xf numFmtId="0" fontId="2" fillId="0"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2" fillId="0" borderId="10" xfId="51" applyFont="1" applyBorder="1" applyAlignment="1">
      <alignment horizontal="justify" vertical="center" wrapText="1"/>
      <protection/>
    </xf>
    <xf numFmtId="0" fontId="17" fillId="0" borderId="10" xfId="51" applyFont="1" applyBorder="1" applyAlignment="1">
      <alignment horizontal="left" vertical="center" wrapText="1"/>
      <protection/>
    </xf>
    <xf numFmtId="0" fontId="4" fillId="33" borderId="18"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4" fillId="33" borderId="20" xfId="0" applyFont="1" applyFill="1" applyBorder="1" applyAlignment="1" applyProtection="1">
      <alignment horizontal="center" vertical="center"/>
      <protection locked="0"/>
    </xf>
    <xf numFmtId="0" fontId="4" fillId="35" borderId="19" xfId="0" applyFont="1" applyFill="1" applyBorder="1" applyAlignment="1" applyProtection="1">
      <alignment horizontal="center" vertical="center"/>
      <protection locked="0"/>
    </xf>
    <xf numFmtId="0" fontId="3" fillId="33" borderId="10" xfId="51" applyFont="1" applyFill="1" applyBorder="1" applyAlignment="1">
      <alignment horizontal="center" vertical="center" wrapText="1"/>
      <protection/>
    </xf>
    <xf numFmtId="0" fontId="3" fillId="33" borderId="12" xfId="51" applyFont="1" applyFill="1" applyBorder="1" applyAlignment="1">
      <alignment horizontal="center" vertical="center" wrapText="1"/>
      <protection/>
    </xf>
    <xf numFmtId="0" fontId="3" fillId="33" borderId="19" xfId="51" applyFont="1" applyFill="1" applyBorder="1" applyAlignment="1">
      <alignment horizontal="center" vertical="center" wrapText="1"/>
      <protection/>
    </xf>
    <xf numFmtId="0" fontId="3" fillId="33" borderId="11" xfId="51" applyFont="1" applyFill="1" applyBorder="1" applyAlignment="1">
      <alignment horizontal="center" vertical="center" wrapText="1"/>
      <protection/>
    </xf>
    <xf numFmtId="0" fontId="3" fillId="33" borderId="21" xfId="51" applyFont="1" applyFill="1" applyBorder="1" applyAlignment="1">
      <alignment horizontal="center" vertical="center" wrapText="1"/>
      <protection/>
    </xf>
    <xf numFmtId="0" fontId="3" fillId="33" borderId="22" xfId="51" applyFont="1" applyFill="1" applyBorder="1" applyAlignment="1">
      <alignment horizontal="center" vertical="center" wrapText="1"/>
      <protection/>
    </xf>
    <xf numFmtId="0" fontId="2" fillId="0" borderId="10" xfId="51" applyFont="1" applyBorder="1" applyAlignment="1">
      <alignment horizontal="center" vertical="center" wrapText="1"/>
      <protection/>
    </xf>
    <xf numFmtId="0" fontId="3" fillId="0" borderId="10" xfId="51" applyFont="1" applyBorder="1" applyAlignment="1">
      <alignment horizontal="center" vertical="center" wrapText="1"/>
      <protection/>
    </xf>
    <xf numFmtId="0" fontId="2" fillId="0" borderId="12" xfId="51" applyFont="1" applyBorder="1" applyAlignment="1" applyProtection="1">
      <alignment horizontal="left" vertical="center" wrapText="1"/>
      <protection locked="0"/>
    </xf>
    <xf numFmtId="0" fontId="2" fillId="0" borderId="19" xfId="51" applyFont="1" applyBorder="1" applyAlignment="1" applyProtection="1">
      <alignment horizontal="left" vertical="center" wrapText="1"/>
      <protection locked="0"/>
    </xf>
    <xf numFmtId="0" fontId="2" fillId="35" borderId="10" xfId="51" applyFont="1" applyFill="1" applyBorder="1" applyAlignment="1" applyProtection="1">
      <alignment horizontal="left" vertical="center"/>
      <protection locked="0"/>
    </xf>
    <xf numFmtId="0" fontId="3" fillId="0" borderId="0" xfId="0" applyFont="1" applyAlignment="1">
      <alignment horizontal="center" wrapText="1"/>
    </xf>
    <xf numFmtId="0" fontId="2" fillId="35" borderId="12" xfId="51" applyFont="1" applyFill="1" applyBorder="1" applyAlignment="1" applyProtection="1">
      <alignment horizontal="left" vertical="center" wrapText="1"/>
      <protection locked="0"/>
    </xf>
    <xf numFmtId="0" fontId="2" fillId="35" borderId="19" xfId="51" applyFont="1" applyFill="1" applyBorder="1" applyAlignment="1" applyProtection="1">
      <alignment horizontal="left" vertical="center" wrapText="1"/>
      <protection locked="0"/>
    </xf>
    <xf numFmtId="0" fontId="2" fillId="35" borderId="11" xfId="51" applyFont="1" applyFill="1" applyBorder="1" applyAlignment="1" applyProtection="1">
      <alignment horizontal="left" vertical="center" wrapText="1"/>
      <protection locked="0"/>
    </xf>
    <xf numFmtId="0" fontId="2" fillId="0" borderId="12" xfId="51" applyFont="1" applyBorder="1" applyAlignment="1" applyProtection="1">
      <alignment horizontal="left" vertical="center"/>
      <protection locked="0"/>
    </xf>
    <xf numFmtId="0" fontId="2" fillId="0" borderId="19" xfId="51" applyFont="1" applyBorder="1" applyAlignment="1" applyProtection="1">
      <alignment horizontal="left" vertical="center"/>
      <protection locked="0"/>
    </xf>
    <xf numFmtId="0" fontId="2" fillId="0" borderId="11" xfId="51" applyFont="1" applyBorder="1" applyAlignment="1" applyProtection="1">
      <alignment horizontal="left" vertical="center"/>
      <protection locked="0"/>
    </xf>
    <xf numFmtId="0" fontId="2" fillId="0" borderId="11" xfId="51" applyFont="1" applyBorder="1" applyAlignment="1" applyProtection="1">
      <alignment horizontal="left" vertical="center" wrapText="1"/>
      <protection locked="0"/>
    </xf>
    <xf numFmtId="0" fontId="3" fillId="0" borderId="0" xfId="0" applyFont="1" applyBorder="1" applyAlignment="1">
      <alignment horizontal="center" wrapText="1"/>
    </xf>
    <xf numFmtId="0" fontId="4" fillId="33" borderId="12" xfId="51" applyFont="1" applyFill="1" applyBorder="1" applyAlignment="1" applyProtection="1">
      <alignment horizontal="center" vertical="center"/>
      <protection locked="0"/>
    </xf>
    <xf numFmtId="0" fontId="4" fillId="33" borderId="19" xfId="51" applyFont="1" applyFill="1" applyBorder="1" applyAlignment="1" applyProtection="1">
      <alignment horizontal="center" vertical="center"/>
      <protection locked="0"/>
    </xf>
    <xf numFmtId="0" fontId="4" fillId="33" borderId="11" xfId="51" applyFont="1" applyFill="1" applyBorder="1" applyAlignment="1" applyProtection="1">
      <alignment horizontal="center" vertical="center"/>
      <protection locked="0"/>
    </xf>
    <xf numFmtId="0" fontId="2" fillId="0" borderId="10" xfId="51" applyFont="1" applyFill="1" applyBorder="1" applyAlignment="1">
      <alignment horizontal="left" vertical="center" wrapText="1"/>
      <protection/>
    </xf>
    <xf numFmtId="0" fontId="17" fillId="0" borderId="17" xfId="51" applyFont="1" applyFill="1" applyBorder="1" applyAlignment="1">
      <alignment horizontal="left" vertical="center" wrapText="1"/>
      <protection/>
    </xf>
    <xf numFmtId="0" fontId="17" fillId="0" borderId="16" xfId="51" applyFont="1" applyFill="1" applyBorder="1" applyAlignment="1">
      <alignment horizontal="left" vertical="center" wrapText="1"/>
      <protection/>
    </xf>
    <xf numFmtId="0" fontId="17" fillId="0" borderId="10" xfId="51" applyFont="1" applyFill="1" applyBorder="1" applyAlignment="1">
      <alignment horizontal="center" vertical="center" wrapText="1"/>
      <protection/>
    </xf>
    <xf numFmtId="0" fontId="17" fillId="0" borderId="10" xfId="51" applyFont="1" applyBorder="1" applyAlignment="1">
      <alignment horizontal="center" vertical="center" wrapText="1"/>
      <protection/>
    </xf>
    <xf numFmtId="0" fontId="2" fillId="34" borderId="21" xfId="51" applyFont="1" applyFill="1" applyBorder="1" applyAlignment="1">
      <alignment horizontal="center" vertical="center" wrapText="1"/>
      <protection/>
    </xf>
    <xf numFmtId="0" fontId="2" fillId="34" borderId="23" xfId="51" applyFont="1" applyFill="1" applyBorder="1" applyAlignment="1">
      <alignment horizontal="center" vertical="center"/>
      <protection/>
    </xf>
    <xf numFmtId="0" fontId="2" fillId="34" borderId="24" xfId="51" applyFont="1" applyFill="1" applyBorder="1" applyAlignment="1">
      <alignment horizontal="center" vertical="center"/>
      <protection/>
    </xf>
    <xf numFmtId="0" fontId="2" fillId="34" borderId="14" xfId="51" applyFont="1" applyFill="1" applyBorder="1" applyAlignment="1">
      <alignment horizontal="center" vertical="center"/>
      <protection/>
    </xf>
    <xf numFmtId="0" fontId="2" fillId="34" borderId="0" xfId="51" applyFont="1" applyFill="1" applyBorder="1" applyAlignment="1">
      <alignment horizontal="center" vertical="center"/>
      <protection/>
    </xf>
    <xf numFmtId="0" fontId="2" fillId="34" borderId="25" xfId="51" applyFont="1" applyFill="1" applyBorder="1" applyAlignment="1">
      <alignment horizontal="center" vertical="center"/>
      <protection/>
    </xf>
    <xf numFmtId="0" fontId="2" fillId="34" borderId="22" xfId="51" applyFont="1" applyFill="1" applyBorder="1" applyAlignment="1">
      <alignment horizontal="center" vertical="center"/>
      <protection/>
    </xf>
    <xf numFmtId="0" fontId="2" fillId="34" borderId="13" xfId="51" applyFont="1" applyFill="1" applyBorder="1" applyAlignment="1">
      <alignment horizontal="center" vertical="center"/>
      <protection/>
    </xf>
    <xf numFmtId="0" fontId="2" fillId="34" borderId="26" xfId="51" applyFont="1" applyFill="1" applyBorder="1" applyAlignment="1">
      <alignment horizontal="center" vertical="center"/>
      <protection/>
    </xf>
    <xf numFmtId="0" fontId="3" fillId="34" borderId="21" xfId="51" applyFont="1" applyFill="1" applyBorder="1" applyAlignment="1">
      <alignment horizontal="center" vertical="center" wrapText="1"/>
      <protection/>
    </xf>
    <xf numFmtId="0" fontId="3" fillId="34" borderId="23" xfId="51" applyFont="1" applyFill="1" applyBorder="1" applyAlignment="1">
      <alignment horizontal="center" vertical="center" wrapText="1"/>
      <protection/>
    </xf>
    <xf numFmtId="0" fontId="3" fillId="34" borderId="24" xfId="51" applyFont="1" applyFill="1" applyBorder="1" applyAlignment="1">
      <alignment horizontal="center" vertical="center" wrapText="1"/>
      <protection/>
    </xf>
    <xf numFmtId="0" fontId="3" fillId="34" borderId="14" xfId="51" applyFont="1" applyFill="1" applyBorder="1" applyAlignment="1">
      <alignment horizontal="center" vertical="center" wrapText="1"/>
      <protection/>
    </xf>
    <xf numFmtId="0" fontId="3" fillId="34" borderId="0" xfId="51" applyFont="1" applyFill="1" applyBorder="1" applyAlignment="1">
      <alignment horizontal="center" vertical="center" wrapText="1"/>
      <protection/>
    </xf>
    <xf numFmtId="0" fontId="3" fillId="34" borderId="25" xfId="51" applyFont="1" applyFill="1" applyBorder="1" applyAlignment="1">
      <alignment horizontal="center" vertical="center" wrapText="1"/>
      <protection/>
    </xf>
    <xf numFmtId="0" fontId="3" fillId="34" borderId="22" xfId="51" applyFont="1" applyFill="1" applyBorder="1" applyAlignment="1">
      <alignment horizontal="center" vertical="center" wrapText="1"/>
      <protection/>
    </xf>
    <xf numFmtId="0" fontId="3" fillId="34" borderId="13" xfId="51" applyFont="1" applyFill="1" applyBorder="1" applyAlignment="1">
      <alignment horizontal="center" vertical="center" wrapText="1"/>
      <protection/>
    </xf>
    <xf numFmtId="0" fontId="3" fillId="34" borderId="26" xfId="51" applyFont="1" applyFill="1" applyBorder="1" applyAlignment="1">
      <alignment horizontal="center" vertical="center" wrapText="1"/>
      <protection/>
    </xf>
    <xf numFmtId="0" fontId="3" fillId="34" borderId="21" xfId="51" applyFont="1" applyFill="1" applyBorder="1" applyAlignment="1">
      <alignment horizontal="center" vertical="center"/>
      <protection/>
    </xf>
    <xf numFmtId="0" fontId="3" fillId="34" borderId="23" xfId="51" applyFont="1" applyFill="1" applyBorder="1" applyAlignment="1">
      <alignment horizontal="center" vertical="center"/>
      <protection/>
    </xf>
    <xf numFmtId="0" fontId="3" fillId="34" borderId="24" xfId="51" applyFont="1" applyFill="1" applyBorder="1" applyAlignment="1">
      <alignment horizontal="center" vertical="center"/>
      <protection/>
    </xf>
    <xf numFmtId="0" fontId="3" fillId="34" borderId="14" xfId="51" applyFont="1" applyFill="1" applyBorder="1" applyAlignment="1">
      <alignment horizontal="center" vertical="center"/>
      <protection/>
    </xf>
    <xf numFmtId="0" fontId="3" fillId="34" borderId="0" xfId="51" applyFont="1" applyFill="1" applyBorder="1" applyAlignment="1">
      <alignment horizontal="center" vertical="center"/>
      <protection/>
    </xf>
    <xf numFmtId="0" fontId="3" fillId="34" borderId="25" xfId="51" applyFont="1" applyFill="1" applyBorder="1" applyAlignment="1">
      <alignment horizontal="center" vertical="center"/>
      <protection/>
    </xf>
    <xf numFmtId="0" fontId="3" fillId="34" borderId="22" xfId="51" applyFont="1" applyFill="1" applyBorder="1" applyAlignment="1">
      <alignment horizontal="center" vertical="center"/>
      <protection/>
    </xf>
    <xf numFmtId="0" fontId="3" fillId="34" borderId="13" xfId="51" applyFont="1" applyFill="1" applyBorder="1" applyAlignment="1">
      <alignment horizontal="center" vertical="center"/>
      <protection/>
    </xf>
    <xf numFmtId="0" fontId="3" fillId="34" borderId="26" xfId="51" applyFont="1" applyFill="1" applyBorder="1" applyAlignment="1">
      <alignment horizontal="center" vertical="center"/>
      <protection/>
    </xf>
    <xf numFmtId="0" fontId="10" fillId="0" borderId="27" xfId="51" applyFont="1" applyBorder="1" applyAlignment="1">
      <alignment horizontal="center" vertical="center" wrapText="1"/>
      <protection/>
    </xf>
    <xf numFmtId="0" fontId="10" fillId="0" borderId="28" xfId="51" applyFont="1" applyBorder="1" applyAlignment="1">
      <alignment horizontal="center" vertical="center" wrapText="1"/>
      <protection/>
    </xf>
    <xf numFmtId="0" fontId="10" fillId="0" borderId="29" xfId="51" applyFont="1" applyBorder="1" applyAlignment="1">
      <alignment horizontal="center" vertical="center" wrapText="1"/>
      <protection/>
    </xf>
    <xf numFmtId="0" fontId="10" fillId="0" borderId="27" xfId="51" applyFont="1" applyBorder="1" applyAlignment="1">
      <alignment horizontal="left" vertical="center"/>
      <protection/>
    </xf>
    <xf numFmtId="0" fontId="10" fillId="0" borderId="28" xfId="51" applyFont="1" applyBorder="1" applyAlignment="1">
      <alignment horizontal="left" vertical="center"/>
      <protection/>
    </xf>
    <xf numFmtId="0" fontId="10" fillId="0" borderId="29" xfId="51" applyFont="1" applyBorder="1" applyAlignment="1">
      <alignment horizontal="left" vertical="center"/>
      <protection/>
    </xf>
    <xf numFmtId="0" fontId="9" fillId="33" borderId="10" xfId="51" applyFont="1" applyFill="1" applyBorder="1" applyAlignment="1">
      <alignment horizontal="center"/>
      <protection/>
    </xf>
    <xf numFmtId="0" fontId="11" fillId="34" borderId="0" xfId="51" applyFont="1" applyFill="1" applyBorder="1" applyAlignment="1">
      <alignment horizontal="left" wrapText="1"/>
      <protection/>
    </xf>
    <xf numFmtId="0" fontId="2" fillId="0" borderId="10" xfId="51" applyFont="1" applyBorder="1" applyAlignment="1">
      <alignment horizontal="center"/>
      <protection/>
    </xf>
    <xf numFmtId="0" fontId="12" fillId="0" borderId="10" xfId="51" applyFont="1" applyBorder="1" applyAlignment="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Porcentual 2"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95250</xdr:rowOff>
    </xdr:from>
    <xdr:to>
      <xdr:col>0</xdr:col>
      <xdr:colOff>2990850</xdr:colOff>
      <xdr:row>3</xdr:row>
      <xdr:rowOff>123825</xdr:rowOff>
    </xdr:to>
    <xdr:pic>
      <xdr:nvPicPr>
        <xdr:cNvPr id="1" name="Picture 786" descr="cabe_alta_3logos"/>
        <xdr:cNvPicPr preferRelativeResize="1">
          <a:picLocks noChangeAspect="1"/>
        </xdr:cNvPicPr>
      </xdr:nvPicPr>
      <xdr:blipFill>
        <a:blip r:embed="rId1"/>
        <a:stretch>
          <a:fillRect/>
        </a:stretch>
      </xdr:blipFill>
      <xdr:spPr>
        <a:xfrm>
          <a:off x="266700" y="95250"/>
          <a:ext cx="27241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3</xdr:col>
      <xdr:colOff>2181225</xdr:colOff>
      <xdr:row>3</xdr:row>
      <xdr:rowOff>95250</xdr:rowOff>
    </xdr:to>
    <xdr:pic>
      <xdr:nvPicPr>
        <xdr:cNvPr id="1" name="Picture 786" descr="cabe_alta_3logos"/>
        <xdr:cNvPicPr preferRelativeResize="1">
          <a:picLocks noChangeAspect="1"/>
        </xdr:cNvPicPr>
      </xdr:nvPicPr>
      <xdr:blipFill>
        <a:blip r:embed="rId1"/>
        <a:stretch>
          <a:fillRect/>
        </a:stretch>
      </xdr:blipFill>
      <xdr:spPr>
        <a:xfrm>
          <a:off x="9525" y="200025"/>
          <a:ext cx="3619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tabSelected="1" view="pageBreakPreview" zoomScale="85" zoomScaleNormal="70" zoomScaleSheetLayoutView="85" zoomScalePageLayoutView="0" workbookViewId="0" topLeftCell="A1">
      <selection activeCell="I7" sqref="I1:I16384"/>
    </sheetView>
  </sheetViews>
  <sheetFormatPr defaultColWidth="30.421875" defaultRowHeight="15"/>
  <cols>
    <col min="1" max="1" width="46.140625" style="1" customWidth="1"/>
    <col min="2" max="2" width="31.421875" style="13" customWidth="1"/>
    <col min="3" max="3" width="23.421875" style="13" customWidth="1"/>
    <col min="4" max="4" width="16.00390625" style="13" customWidth="1"/>
    <col min="5" max="6" width="5.28125" style="14" customWidth="1"/>
    <col min="7" max="7" width="7.57421875" style="14" bestFit="1" customWidth="1"/>
    <col min="8" max="8" width="46.57421875" style="15" customWidth="1"/>
    <col min="9" max="9" width="49.140625" style="1" hidden="1" customWidth="1"/>
    <col min="10" max="253" width="11.421875" style="1" customWidth="1"/>
    <col min="254" max="254" width="37.8515625" style="1" customWidth="1"/>
    <col min="255" max="255" width="36.7109375" style="1" customWidth="1"/>
    <col min="256" max="16384" width="30.421875" style="1" customWidth="1"/>
  </cols>
  <sheetData>
    <row r="1" spans="1:8" ht="12.75">
      <c r="A1" s="84"/>
      <c r="B1" s="85" t="s">
        <v>16</v>
      </c>
      <c r="C1" s="85"/>
      <c r="D1" s="85"/>
      <c r="E1" s="85" t="s">
        <v>61</v>
      </c>
      <c r="F1" s="85"/>
      <c r="G1" s="85"/>
      <c r="H1" s="85"/>
    </row>
    <row r="2" spans="1:8" ht="12.75">
      <c r="A2" s="84"/>
      <c r="B2" s="85"/>
      <c r="C2" s="85"/>
      <c r="D2" s="85"/>
      <c r="E2" s="85"/>
      <c r="F2" s="85"/>
      <c r="G2" s="85"/>
      <c r="H2" s="85"/>
    </row>
    <row r="3" spans="1:8" ht="12.75">
      <c r="A3" s="84"/>
      <c r="B3" s="85"/>
      <c r="C3" s="85"/>
      <c r="D3" s="85"/>
      <c r="E3" s="85"/>
      <c r="F3" s="85"/>
      <c r="G3" s="85"/>
      <c r="H3" s="85"/>
    </row>
    <row r="4" spans="1:8" ht="12.75">
      <c r="A4" s="84"/>
      <c r="B4" s="85"/>
      <c r="C4" s="85"/>
      <c r="D4" s="85"/>
      <c r="E4" s="85"/>
      <c r="F4" s="85"/>
      <c r="G4" s="85"/>
      <c r="H4" s="85"/>
    </row>
    <row r="5" spans="1:8" s="2" customFormat="1" ht="12.75">
      <c r="A5" s="86" t="s">
        <v>0</v>
      </c>
      <c r="B5" s="87"/>
      <c r="C5" s="87"/>
      <c r="D5" s="87"/>
      <c r="E5" s="88" t="s">
        <v>60</v>
      </c>
      <c r="F5" s="88"/>
      <c r="G5" s="88"/>
      <c r="H5" s="88"/>
    </row>
    <row r="6" spans="1:8" s="2" customFormat="1" ht="30" customHeight="1">
      <c r="A6" s="90" t="s">
        <v>58</v>
      </c>
      <c r="B6" s="91"/>
      <c r="C6" s="91"/>
      <c r="D6" s="91"/>
      <c r="E6" s="91"/>
      <c r="F6" s="91"/>
      <c r="G6" s="91"/>
      <c r="H6" s="92"/>
    </row>
    <row r="7" spans="1:8" s="2" customFormat="1" ht="12.75">
      <c r="A7" s="93" t="s">
        <v>59</v>
      </c>
      <c r="B7" s="94"/>
      <c r="C7" s="94"/>
      <c r="D7" s="94"/>
      <c r="E7" s="94"/>
      <c r="F7" s="94"/>
      <c r="G7" s="94"/>
      <c r="H7" s="95"/>
    </row>
    <row r="8" spans="1:8" s="2" customFormat="1" ht="12.75">
      <c r="A8" s="93" t="s">
        <v>103</v>
      </c>
      <c r="B8" s="94"/>
      <c r="C8" s="94"/>
      <c r="D8" s="94"/>
      <c r="E8" s="94"/>
      <c r="F8" s="94"/>
      <c r="G8" s="94"/>
      <c r="H8" s="95"/>
    </row>
    <row r="9" spans="1:8" s="2" customFormat="1" ht="12.75">
      <c r="A9" s="86" t="s">
        <v>18</v>
      </c>
      <c r="B9" s="87"/>
      <c r="C9" s="87"/>
      <c r="D9" s="87"/>
      <c r="E9" s="87"/>
      <c r="F9" s="87"/>
      <c r="G9" s="87"/>
      <c r="H9" s="96"/>
    </row>
    <row r="10" spans="1:8" s="2" customFormat="1" ht="12.75">
      <c r="A10" s="86" t="s">
        <v>1</v>
      </c>
      <c r="B10" s="87"/>
      <c r="C10" s="87"/>
      <c r="D10" s="87"/>
      <c r="E10" s="87"/>
      <c r="F10" s="87"/>
      <c r="G10" s="87"/>
      <c r="H10" s="96"/>
    </row>
    <row r="11" spans="1:9" s="2" customFormat="1" ht="12.75">
      <c r="A11" s="74" t="s">
        <v>65</v>
      </c>
      <c r="B11" s="75"/>
      <c r="C11" s="75"/>
      <c r="D11" s="75"/>
      <c r="E11" s="75"/>
      <c r="F11" s="75"/>
      <c r="G11" s="75"/>
      <c r="H11" s="75"/>
      <c r="I11" s="76"/>
    </row>
    <row r="12" spans="1:9" s="2" customFormat="1" ht="27.75" customHeight="1">
      <c r="A12" s="77"/>
      <c r="B12" s="77"/>
      <c r="C12" s="77"/>
      <c r="D12" s="77"/>
      <c r="E12" s="77"/>
      <c r="F12" s="77"/>
      <c r="G12" s="77"/>
      <c r="H12" s="77"/>
      <c r="I12" s="60"/>
    </row>
    <row r="13" spans="1:8" s="3" customFormat="1" ht="12.75" customHeight="1">
      <c r="A13" s="98" t="s">
        <v>2</v>
      </c>
      <c r="B13" s="99"/>
      <c r="C13" s="99"/>
      <c r="D13" s="99"/>
      <c r="E13" s="99"/>
      <c r="F13" s="99"/>
      <c r="G13" s="99"/>
      <c r="H13" s="100"/>
    </row>
    <row r="14" spans="1:8" ht="15" customHeight="1">
      <c r="A14" s="82" t="s">
        <v>3</v>
      </c>
      <c r="B14" s="78" t="s">
        <v>4</v>
      </c>
      <c r="C14" s="78"/>
      <c r="D14" s="78"/>
      <c r="E14" s="79" t="s">
        <v>5</v>
      </c>
      <c r="F14" s="80"/>
      <c r="G14" s="80"/>
      <c r="H14" s="81"/>
    </row>
    <row r="15" spans="1:9" ht="18.75" customHeight="1">
      <c r="A15" s="83"/>
      <c r="B15" s="78" t="s">
        <v>6</v>
      </c>
      <c r="C15" s="78"/>
      <c r="D15" s="78"/>
      <c r="E15" s="5" t="s">
        <v>7</v>
      </c>
      <c r="F15" s="5"/>
      <c r="G15" s="4" t="s">
        <v>8</v>
      </c>
      <c r="H15" s="5" t="s">
        <v>9</v>
      </c>
      <c r="I15" s="5" t="s">
        <v>10</v>
      </c>
    </row>
    <row r="16" spans="1:9" s="9" customFormat="1" ht="210.75" customHeight="1">
      <c r="A16" s="102" t="s">
        <v>68</v>
      </c>
      <c r="B16" s="101" t="s">
        <v>69</v>
      </c>
      <c r="C16" s="101"/>
      <c r="D16" s="101"/>
      <c r="E16" s="61"/>
      <c r="F16" s="61">
        <f>IF(G16="X",MAX($D$1:G15)+1,"")</f>
        <v>1</v>
      </c>
      <c r="G16" s="6" t="s">
        <v>102</v>
      </c>
      <c r="H16" s="65" t="s">
        <v>86</v>
      </c>
      <c r="I16" s="8" t="s">
        <v>19</v>
      </c>
    </row>
    <row r="17" spans="1:9" s="9" customFormat="1" ht="138" customHeight="1">
      <c r="A17" s="103"/>
      <c r="B17" s="101" t="s">
        <v>66</v>
      </c>
      <c r="C17" s="101"/>
      <c r="D17" s="101"/>
      <c r="E17" s="61"/>
      <c r="F17" s="61">
        <f>IF(G17="X",MAX($D$1:G16)+1,"")</f>
        <v>2</v>
      </c>
      <c r="G17" s="6" t="s">
        <v>102</v>
      </c>
      <c r="H17" s="65" t="s">
        <v>87</v>
      </c>
      <c r="I17" s="8" t="s">
        <v>20</v>
      </c>
    </row>
    <row r="18" spans="1:9" s="9" customFormat="1" ht="94.5" customHeight="1">
      <c r="A18" s="73" t="s">
        <v>88</v>
      </c>
      <c r="B18" s="72" t="s">
        <v>70</v>
      </c>
      <c r="C18" s="72"/>
      <c r="D18" s="72"/>
      <c r="E18" s="61"/>
      <c r="F18" s="61">
        <f>IF(G18="X",MAX($D$1:G17)+1,"")</f>
        <v>3</v>
      </c>
      <c r="G18" s="6" t="s">
        <v>102</v>
      </c>
      <c r="H18" s="7"/>
      <c r="I18" s="8" t="s">
        <v>21</v>
      </c>
    </row>
    <row r="19" spans="1:9" s="9" customFormat="1" ht="121.5" customHeight="1">
      <c r="A19" s="73"/>
      <c r="B19" s="72" t="s">
        <v>71</v>
      </c>
      <c r="C19" s="72"/>
      <c r="D19" s="72"/>
      <c r="E19" s="61"/>
      <c r="F19" s="61">
        <f>IF(G19="X",MAX($D$1:G18)+1,"")</f>
        <v>4</v>
      </c>
      <c r="G19" s="6" t="s">
        <v>102</v>
      </c>
      <c r="H19" s="66" t="s">
        <v>89</v>
      </c>
      <c r="I19" s="8" t="s">
        <v>21</v>
      </c>
    </row>
    <row r="20" spans="1:9" ht="120" customHeight="1">
      <c r="A20" s="73"/>
      <c r="B20" s="72" t="s">
        <v>72</v>
      </c>
      <c r="C20" s="72"/>
      <c r="D20" s="72"/>
      <c r="E20" s="61"/>
      <c r="F20" s="61">
        <f>IF(G20="X",MAX($D$1:G19)+1,"")</f>
        <v>5</v>
      </c>
      <c r="G20" s="6" t="s">
        <v>102</v>
      </c>
      <c r="H20" s="66" t="s">
        <v>90</v>
      </c>
      <c r="I20" s="11" t="s">
        <v>22</v>
      </c>
    </row>
    <row r="21" spans="1:9" ht="153.75" customHeight="1">
      <c r="A21" s="73" t="s">
        <v>74</v>
      </c>
      <c r="B21" s="70" t="s">
        <v>73</v>
      </c>
      <c r="C21" s="70"/>
      <c r="D21" s="70"/>
      <c r="E21" s="61"/>
      <c r="F21" s="61">
        <f>IF(G21="X",MAX($D$1:G20)+1,"")</f>
        <v>6</v>
      </c>
      <c r="G21" s="6" t="s">
        <v>102</v>
      </c>
      <c r="H21" s="65" t="s">
        <v>91</v>
      </c>
      <c r="I21" s="11" t="s">
        <v>24</v>
      </c>
    </row>
    <row r="22" spans="1:9" ht="205.5" customHeight="1">
      <c r="A22" s="73"/>
      <c r="B22" s="70" t="s">
        <v>75</v>
      </c>
      <c r="C22" s="70"/>
      <c r="D22" s="70"/>
      <c r="E22" s="61"/>
      <c r="F22" s="61">
        <f>IF(G22="X",MAX($D$1:G21)+1,"")</f>
        <v>7</v>
      </c>
      <c r="G22" s="6" t="s">
        <v>102</v>
      </c>
      <c r="H22" s="7" t="s">
        <v>92</v>
      </c>
      <c r="I22" s="7" t="s">
        <v>25</v>
      </c>
    </row>
    <row r="23" spans="1:9" ht="169.5" customHeight="1">
      <c r="A23" s="73"/>
      <c r="B23" s="70" t="s">
        <v>85</v>
      </c>
      <c r="C23" s="70"/>
      <c r="D23" s="70"/>
      <c r="E23" s="61"/>
      <c r="F23" s="61">
        <f>IF(G23="X",MAX($D$1:G22)+1,"")</f>
        <v>8</v>
      </c>
      <c r="G23" s="6" t="s">
        <v>102</v>
      </c>
      <c r="H23" s="7" t="s">
        <v>93</v>
      </c>
      <c r="I23" s="7" t="s">
        <v>26</v>
      </c>
    </row>
    <row r="24" spans="1:9" ht="198.75" customHeight="1">
      <c r="A24" s="63" t="s">
        <v>99</v>
      </c>
      <c r="B24" s="71" t="s">
        <v>76</v>
      </c>
      <c r="C24" s="71"/>
      <c r="D24" s="71"/>
      <c r="E24" s="61"/>
      <c r="F24" s="61">
        <f>IF(G24="X",MAX($D$1:G23)+1,"")</f>
        <v>9</v>
      </c>
      <c r="G24" s="6" t="s">
        <v>102</v>
      </c>
      <c r="H24" s="66" t="s">
        <v>94</v>
      </c>
      <c r="I24" s="12" t="s">
        <v>27</v>
      </c>
    </row>
    <row r="25" spans="1:9" ht="121.5" customHeight="1">
      <c r="A25" s="104" t="s">
        <v>77</v>
      </c>
      <c r="B25" s="101" t="s">
        <v>79</v>
      </c>
      <c r="C25" s="101"/>
      <c r="D25" s="101"/>
      <c r="E25" s="61"/>
      <c r="F25" s="61">
        <f>IF(G25="X",MAX($D$1:G24)+1,"")</f>
        <v>10</v>
      </c>
      <c r="G25" s="6" t="s">
        <v>102</v>
      </c>
      <c r="H25" s="65" t="s">
        <v>78</v>
      </c>
      <c r="I25" s="11" t="s">
        <v>23</v>
      </c>
    </row>
    <row r="26" spans="1:9" ht="125.25" customHeight="1">
      <c r="A26" s="104"/>
      <c r="B26" s="72" t="s">
        <v>80</v>
      </c>
      <c r="C26" s="72"/>
      <c r="D26" s="72"/>
      <c r="E26" s="61"/>
      <c r="F26" s="61">
        <f>IF(G26="X",MAX($D$1:G25)+1,"")</f>
        <v>11</v>
      </c>
      <c r="G26" s="6" t="s">
        <v>102</v>
      </c>
      <c r="H26" s="65" t="s">
        <v>78</v>
      </c>
      <c r="I26" s="11" t="s">
        <v>23</v>
      </c>
    </row>
    <row r="27" spans="1:9" ht="273" customHeight="1">
      <c r="A27" s="64" t="s">
        <v>81</v>
      </c>
      <c r="B27" s="72" t="s">
        <v>67</v>
      </c>
      <c r="C27" s="72"/>
      <c r="D27" s="72"/>
      <c r="E27" s="61"/>
      <c r="F27" s="61">
        <f>IF(G27="X",MAX($D$1:G26)+1,"")</f>
        <v>12</v>
      </c>
      <c r="G27" s="6" t="s">
        <v>102</v>
      </c>
      <c r="H27" s="11"/>
      <c r="I27" s="11" t="s">
        <v>30</v>
      </c>
    </row>
    <row r="28" spans="1:9" ht="134.25" customHeight="1">
      <c r="A28" s="67" t="s">
        <v>100</v>
      </c>
      <c r="B28" s="71" t="s">
        <v>82</v>
      </c>
      <c r="C28" s="71"/>
      <c r="D28" s="71"/>
      <c r="E28" s="61"/>
      <c r="F28" s="61">
        <f>IF(G28="X",MAX($D$1:G27)+1,"")</f>
        <v>13</v>
      </c>
      <c r="G28" s="6" t="s">
        <v>102</v>
      </c>
      <c r="H28" s="66" t="s">
        <v>95</v>
      </c>
      <c r="I28" s="12" t="s">
        <v>27</v>
      </c>
    </row>
    <row r="29" spans="1:9" ht="136.5" customHeight="1">
      <c r="A29" s="68"/>
      <c r="B29" s="71" t="s">
        <v>83</v>
      </c>
      <c r="C29" s="71"/>
      <c r="D29" s="71"/>
      <c r="E29" s="61"/>
      <c r="F29" s="61">
        <f>IF(G29="X",MAX($D$1:G28)+1,"")</f>
        <v>14</v>
      </c>
      <c r="G29" s="6" t="s">
        <v>102</v>
      </c>
      <c r="H29" s="66" t="s">
        <v>96</v>
      </c>
      <c r="I29" s="12" t="s">
        <v>27</v>
      </c>
    </row>
    <row r="30" spans="1:9" ht="170.25" customHeight="1">
      <c r="A30" s="105" t="s">
        <v>101</v>
      </c>
      <c r="B30" s="71" t="s">
        <v>84</v>
      </c>
      <c r="C30" s="71"/>
      <c r="D30" s="71"/>
      <c r="E30" s="62"/>
      <c r="F30" s="61">
        <f>IF(G30="X",MAX($D$1:G29)+1,"")</f>
        <v>15</v>
      </c>
      <c r="G30" s="6" t="s">
        <v>102</v>
      </c>
      <c r="H30" s="66" t="s">
        <v>97</v>
      </c>
      <c r="I30" s="11" t="s">
        <v>28</v>
      </c>
    </row>
    <row r="31" spans="1:9" ht="117" customHeight="1">
      <c r="A31" s="105"/>
      <c r="B31" s="71" t="s">
        <v>64</v>
      </c>
      <c r="C31" s="71"/>
      <c r="D31" s="71"/>
      <c r="E31" s="62"/>
      <c r="F31" s="61">
        <f>IF(G31="X",MAX($D$1:G30)+1,"")</f>
        <v>16</v>
      </c>
      <c r="G31" s="6" t="s">
        <v>102</v>
      </c>
      <c r="H31" s="66" t="s">
        <v>98</v>
      </c>
      <c r="I31" s="11" t="s">
        <v>28</v>
      </c>
    </row>
    <row r="34" spans="4:7" ht="12.75">
      <c r="D34" s="16" t="s">
        <v>5</v>
      </c>
      <c r="E34" s="17" t="s">
        <v>11</v>
      </c>
      <c r="F34" s="17"/>
      <c r="G34" s="17" t="s">
        <v>12</v>
      </c>
    </row>
    <row r="35" spans="4:7" ht="12.75">
      <c r="D35" s="18" t="s">
        <v>13</v>
      </c>
      <c r="E35" s="10">
        <f>COUNTIF(E16:E31,"X")</f>
        <v>0</v>
      </c>
      <c r="F35" s="10"/>
      <c r="G35" s="19">
        <f>E35/E37</f>
        <v>0</v>
      </c>
    </row>
    <row r="36" spans="4:7" ht="25.5">
      <c r="D36" s="18" t="s">
        <v>14</v>
      </c>
      <c r="E36" s="10">
        <f>COUNTIF(G16:G31,"X")</f>
        <v>16</v>
      </c>
      <c r="F36" s="10"/>
      <c r="G36" s="19">
        <f>E36/E37</f>
        <v>1</v>
      </c>
    </row>
    <row r="37" spans="4:7" ht="12.75">
      <c r="D37" s="20" t="s">
        <v>15</v>
      </c>
      <c r="E37" s="21">
        <f>COUNTA(B16:D31)</f>
        <v>16</v>
      </c>
      <c r="F37" s="21"/>
      <c r="G37" s="22">
        <f>SUM(G35:G36)</f>
        <v>1</v>
      </c>
    </row>
    <row r="39" spans="1:8" ht="12.75">
      <c r="A39" s="23"/>
      <c r="B39" s="15"/>
      <c r="C39" s="1"/>
      <c r="D39" s="1"/>
      <c r="E39" s="69"/>
      <c r="F39" s="69"/>
      <c r="G39" s="69"/>
      <c r="H39" s="69"/>
    </row>
    <row r="40" spans="1:8" ht="12.75" customHeight="1">
      <c r="A40" s="59" t="s">
        <v>62</v>
      </c>
      <c r="B40" s="58"/>
      <c r="C40" s="1"/>
      <c r="D40" s="1"/>
      <c r="E40" s="97" t="s">
        <v>63</v>
      </c>
      <c r="F40" s="97"/>
      <c r="G40" s="97"/>
      <c r="H40" s="97"/>
    </row>
    <row r="41" spans="1:7" ht="12.75">
      <c r="A41" s="15"/>
      <c r="B41" s="15"/>
      <c r="C41" s="89"/>
      <c r="D41" s="89"/>
      <c r="E41" s="89"/>
      <c r="F41" s="89"/>
      <c r="G41" s="89"/>
    </row>
  </sheetData>
  <sheetProtection autoFilter="0"/>
  <protectedRanges>
    <protectedRange password="DC1F" sqref="E30:E31 E16:G16 E20:F21 E24:H29 G18:H23 E17:E19 G17 G30:H31 E22:E23 F17:F31" name="Rango1"/>
    <protectedRange password="DC1F" sqref="H16:H17" name="Rango1_2"/>
  </protectedRanges>
  <mergeCells count="43">
    <mergeCell ref="B26:D26"/>
    <mergeCell ref="B25:D25"/>
    <mergeCell ref="A16:A17"/>
    <mergeCell ref="A25:A26"/>
    <mergeCell ref="A30:A31"/>
    <mergeCell ref="C41:D41"/>
    <mergeCell ref="E41:G41"/>
    <mergeCell ref="A6:H6"/>
    <mergeCell ref="A7:H7"/>
    <mergeCell ref="A8:H8"/>
    <mergeCell ref="A9:H9"/>
    <mergeCell ref="A10:H10"/>
    <mergeCell ref="E40:H40"/>
    <mergeCell ref="A13:H13"/>
    <mergeCell ref="B16:D16"/>
    <mergeCell ref="B20:D20"/>
    <mergeCell ref="B19:D19"/>
    <mergeCell ref="A1:A4"/>
    <mergeCell ref="B1:D4"/>
    <mergeCell ref="E1:H4"/>
    <mergeCell ref="A5:D5"/>
    <mergeCell ref="E5:H5"/>
    <mergeCell ref="B17:D17"/>
    <mergeCell ref="B27:D27"/>
    <mergeCell ref="A21:A23"/>
    <mergeCell ref="A11:I11"/>
    <mergeCell ref="A12:H12"/>
    <mergeCell ref="B14:D14"/>
    <mergeCell ref="E14:H14"/>
    <mergeCell ref="A14:A15"/>
    <mergeCell ref="B15:D15"/>
    <mergeCell ref="A18:A20"/>
    <mergeCell ref="B18:D18"/>
    <mergeCell ref="A28:A29"/>
    <mergeCell ref="E39:H39"/>
    <mergeCell ref="B21:D21"/>
    <mergeCell ref="B22:D22"/>
    <mergeCell ref="B23:D23"/>
    <mergeCell ref="B24:D24"/>
    <mergeCell ref="B30:D30"/>
    <mergeCell ref="B31:D31"/>
    <mergeCell ref="B29:D29"/>
    <mergeCell ref="B28:D28"/>
  </mergeCells>
  <printOptions horizontalCentered="1"/>
  <pageMargins left="0.1968503937007874" right="0.1968503937007874" top="0.1968503937007874" bottom="0.35433070866141736" header="0.1968503937007874" footer="0.1968503937007874"/>
  <pageSetup fitToHeight="10" fitToWidth="1" horizontalDpi="300" verticalDpi="300" orientation="portrait" scale="56" r:id="rId4"/>
  <headerFooter alignWithMargins="0">
    <oddFooter>&amp;L&amp;8C: CUMPLE.  NC: NO   CUMPLE &amp;R&amp;9Página &amp;P de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2:T41"/>
  <sheetViews>
    <sheetView zoomScalePageLayoutView="0" workbookViewId="0" topLeftCell="A1">
      <selection activeCell="A25" sqref="A25:IV28"/>
    </sheetView>
  </sheetViews>
  <sheetFormatPr defaultColWidth="11.421875" defaultRowHeight="15"/>
  <cols>
    <col min="1" max="1" width="3.7109375" style="55" customWidth="1"/>
    <col min="2" max="2" width="6.140625" style="55" customWidth="1"/>
    <col min="3" max="3" width="11.8515625" style="51" customWidth="1"/>
    <col min="4" max="4" width="36.00390625" style="56" customWidth="1"/>
    <col min="5" max="5" width="11.28125" style="56" customWidth="1"/>
    <col min="6" max="6" width="42.421875" style="55" customWidth="1"/>
    <col min="7" max="7" width="21.7109375" style="57" customWidth="1"/>
    <col min="8" max="8" width="21.421875" style="45" customWidth="1"/>
    <col min="9" max="9" width="8.140625" style="55" customWidth="1"/>
    <col min="10" max="10" width="18.00390625" style="56" customWidth="1"/>
    <col min="11" max="11" width="13.28125" style="45" customWidth="1"/>
    <col min="12" max="12" width="11.8515625" style="55" customWidth="1"/>
    <col min="13" max="13" width="13.57421875" style="55" customWidth="1"/>
    <col min="14" max="14" width="15.7109375" style="55" customWidth="1"/>
    <col min="15" max="15" width="17.57421875" style="51" customWidth="1"/>
    <col min="16" max="16" width="16.00390625" style="52" customWidth="1"/>
    <col min="17" max="17" width="3.140625" style="52" customWidth="1"/>
    <col min="18" max="18" width="3.57421875" style="52" customWidth="1"/>
    <col min="19" max="16384" width="11.421875" style="45" customWidth="1"/>
  </cols>
  <sheetData>
    <row r="1" ht="12.75"/>
    <row r="2" spans="1:18" s="24" customFormat="1" ht="12.75">
      <c r="A2" s="106"/>
      <c r="B2" s="107"/>
      <c r="C2" s="107"/>
      <c r="D2" s="108"/>
      <c r="E2" s="115" t="s">
        <v>31</v>
      </c>
      <c r="F2" s="116"/>
      <c r="G2" s="116"/>
      <c r="H2" s="116"/>
      <c r="I2" s="116"/>
      <c r="J2" s="116"/>
      <c r="K2" s="116"/>
      <c r="L2" s="117"/>
      <c r="M2" s="124" t="s">
        <v>17</v>
      </c>
      <c r="N2" s="125"/>
      <c r="O2" s="125"/>
      <c r="P2" s="125"/>
      <c r="Q2" s="125"/>
      <c r="R2" s="126"/>
    </row>
    <row r="3" spans="1:18" s="24" customFormat="1" ht="12.75">
      <c r="A3" s="109"/>
      <c r="B3" s="110"/>
      <c r="C3" s="110"/>
      <c r="D3" s="111"/>
      <c r="E3" s="118"/>
      <c r="F3" s="119"/>
      <c r="G3" s="119"/>
      <c r="H3" s="119"/>
      <c r="I3" s="119"/>
      <c r="J3" s="119"/>
      <c r="K3" s="119"/>
      <c r="L3" s="120"/>
      <c r="M3" s="127"/>
      <c r="N3" s="128"/>
      <c r="O3" s="128"/>
      <c r="P3" s="128"/>
      <c r="Q3" s="128"/>
      <c r="R3" s="129"/>
    </row>
    <row r="4" spans="1:18" s="24" customFormat="1" ht="12.75">
      <c r="A4" s="112"/>
      <c r="B4" s="113"/>
      <c r="C4" s="113"/>
      <c r="D4" s="114"/>
      <c r="E4" s="121"/>
      <c r="F4" s="122"/>
      <c r="G4" s="122"/>
      <c r="H4" s="122"/>
      <c r="I4" s="122"/>
      <c r="J4" s="122"/>
      <c r="K4" s="122"/>
      <c r="L4" s="123"/>
      <c r="M4" s="130"/>
      <c r="N4" s="131"/>
      <c r="O4" s="131"/>
      <c r="P4" s="131"/>
      <c r="Q4" s="131"/>
      <c r="R4" s="132"/>
    </row>
    <row r="5" spans="16:18" s="24" customFormat="1" ht="15">
      <c r="P5" s="25"/>
      <c r="Q5" s="25"/>
      <c r="R5" s="25"/>
    </row>
    <row r="6" spans="1:18" s="24" customFormat="1" ht="15">
      <c r="A6" s="26"/>
      <c r="P6" s="25"/>
      <c r="Q6" s="25"/>
      <c r="R6" s="25"/>
    </row>
    <row r="7" spans="1:18" s="24" customFormat="1" ht="18.75" thickBot="1">
      <c r="A7" s="27"/>
      <c r="B7" s="133" t="s">
        <v>32</v>
      </c>
      <c r="C7" s="134"/>
      <c r="D7" s="135"/>
      <c r="E7" s="133"/>
      <c r="F7" s="135"/>
      <c r="G7" s="136"/>
      <c r="H7" s="137"/>
      <c r="I7" s="137"/>
      <c r="J7" s="137"/>
      <c r="K7" s="137"/>
      <c r="L7" s="137"/>
      <c r="M7" s="137"/>
      <c r="N7" s="137"/>
      <c r="O7" s="137"/>
      <c r="P7" s="137"/>
      <c r="Q7" s="137"/>
      <c r="R7" s="138"/>
    </row>
    <row r="8" spans="1:18" s="31" customFormat="1" ht="51.75" thickTop="1">
      <c r="A8" s="28"/>
      <c r="B8" s="29" t="s">
        <v>33</v>
      </c>
      <c r="C8" s="29" t="s">
        <v>34</v>
      </c>
      <c r="D8" s="29" t="s">
        <v>35</v>
      </c>
      <c r="E8" s="29" t="s">
        <v>36</v>
      </c>
      <c r="F8" s="29" t="s">
        <v>37</v>
      </c>
      <c r="G8" s="30" t="s">
        <v>38</v>
      </c>
      <c r="H8" s="30" t="s">
        <v>39</v>
      </c>
      <c r="I8" s="30" t="s">
        <v>40</v>
      </c>
      <c r="J8" s="30" t="s">
        <v>41</v>
      </c>
      <c r="K8" s="30" t="s">
        <v>42</v>
      </c>
      <c r="L8" s="30" t="s">
        <v>43</v>
      </c>
      <c r="M8" s="30" t="s">
        <v>44</v>
      </c>
      <c r="N8" s="30" t="s">
        <v>45</v>
      </c>
      <c r="O8" s="30" t="s">
        <v>46</v>
      </c>
      <c r="P8" s="30" t="s">
        <v>47</v>
      </c>
      <c r="Q8" s="30" t="s">
        <v>7</v>
      </c>
      <c r="R8" s="30" t="s">
        <v>48</v>
      </c>
    </row>
    <row r="9" spans="1:20" s="36" customFormat="1" ht="51">
      <c r="A9" s="28"/>
      <c r="B9" s="32">
        <v>1</v>
      </c>
      <c r="C9" s="32" t="s">
        <v>49</v>
      </c>
      <c r="D9" s="7" t="str">
        <f>VLOOKUP(B9,'ATENCIÓN AL CIUDADANO'!$F$15:$I$31,4,FALSE)</f>
        <v>No se evidencia que la Secretaría de Educación, tenga definido los ejes temáticos  de los requerimientos que deben ser atendidos</v>
      </c>
      <c r="E9" s="33" t="s">
        <v>50</v>
      </c>
      <c r="F9" s="7"/>
      <c r="G9" s="34"/>
      <c r="H9" s="34"/>
      <c r="I9" s="33"/>
      <c r="J9" s="6"/>
      <c r="K9" s="34"/>
      <c r="L9" s="34"/>
      <c r="M9" s="35"/>
      <c r="N9" s="35"/>
      <c r="O9" s="34"/>
      <c r="P9" s="34"/>
      <c r="Q9" s="6"/>
      <c r="R9" s="6"/>
      <c r="T9" s="37"/>
    </row>
    <row r="10" spans="1:18" s="36" customFormat="1" ht="51">
      <c r="A10" s="28"/>
      <c r="B10" s="32">
        <v>2</v>
      </c>
      <c r="C10" s="32" t="s">
        <v>49</v>
      </c>
      <c r="D10" s="7" t="str">
        <f>VLOOKUP(B10,'ATENCIÓN AL CIUDADANO'!$F$15:$I$31,4,FALSE)</f>
        <v>No se evidencia que se han definido los tiempos de respuesta por cada eje temático</v>
      </c>
      <c r="E10" s="33" t="s">
        <v>50</v>
      </c>
      <c r="F10" s="7"/>
      <c r="G10" s="34"/>
      <c r="H10" s="34"/>
      <c r="I10" s="33"/>
      <c r="J10" s="6"/>
      <c r="K10" s="34"/>
      <c r="L10" s="34"/>
      <c r="M10" s="34"/>
      <c r="N10" s="34"/>
      <c r="O10" s="34"/>
      <c r="P10" s="34"/>
      <c r="Q10" s="6"/>
      <c r="R10" s="6"/>
    </row>
    <row r="11" spans="1:18" s="36" customFormat="1" ht="51">
      <c r="A11" s="28"/>
      <c r="B11" s="32">
        <v>3</v>
      </c>
      <c r="C11" s="32" t="s">
        <v>49</v>
      </c>
      <c r="D11" s="7" t="str">
        <f>VLOOKUP(B11,'ATENCIÓN AL CIUDADANO'!$F$15:$I$31,4,FALSE)</f>
        <v>No se evidencia que las áreas tienen identificados los trámites que cada una debe atender</v>
      </c>
      <c r="E11" s="33" t="s">
        <v>50</v>
      </c>
      <c r="F11" s="7"/>
      <c r="G11" s="34"/>
      <c r="H11" s="34"/>
      <c r="I11" s="33"/>
      <c r="J11" s="6"/>
      <c r="K11" s="34"/>
      <c r="L11" s="34"/>
      <c r="M11" s="34"/>
      <c r="N11" s="34"/>
      <c r="O11" s="34"/>
      <c r="P11" s="34"/>
      <c r="Q11" s="6"/>
      <c r="R11" s="6"/>
    </row>
    <row r="12" spans="1:18" s="36" customFormat="1" ht="51">
      <c r="A12" s="28"/>
      <c r="B12" s="32">
        <v>4</v>
      </c>
      <c r="C12" s="32" t="s">
        <v>49</v>
      </c>
      <c r="D12" s="7" t="str">
        <f>VLOOKUP(B12,'ATENCIÓN AL CIUDADANO'!$F$15:$I$31,4,FALSE)</f>
        <v>No se evidencia que las áreas tienen identificados los trámites que cada una debe atender</v>
      </c>
      <c r="E12" s="33" t="s">
        <v>50</v>
      </c>
      <c r="F12" s="7"/>
      <c r="G12" s="34"/>
      <c r="H12" s="34"/>
      <c r="I12" s="33"/>
      <c r="J12" s="6"/>
      <c r="K12" s="34"/>
      <c r="L12" s="34"/>
      <c r="M12" s="35"/>
      <c r="N12" s="35"/>
      <c r="O12" s="34"/>
      <c r="P12" s="34"/>
      <c r="Q12" s="6"/>
      <c r="R12" s="6"/>
    </row>
    <row r="13" spans="1:18" s="36" customFormat="1" ht="51">
      <c r="A13" s="28"/>
      <c r="B13" s="32">
        <v>5</v>
      </c>
      <c r="C13" s="32" t="s">
        <v>49</v>
      </c>
      <c r="D13" s="7" t="str">
        <f>VLOOKUP(B13,'ATENCIÓN AL CIUDADANO'!$F$15:$I$31,4,FALSE)</f>
        <v>No es posible evidenciar, las capacitaciones efectuadas  a los funcionarios, que involucren temas de atención al cliente</v>
      </c>
      <c r="E13" s="33" t="s">
        <v>50</v>
      </c>
      <c r="F13" s="7"/>
      <c r="G13" s="34"/>
      <c r="H13" s="34"/>
      <c r="I13" s="33"/>
      <c r="J13" s="6"/>
      <c r="K13" s="34"/>
      <c r="L13" s="34"/>
      <c r="M13" s="34"/>
      <c r="N13" s="34"/>
      <c r="O13" s="34"/>
      <c r="P13" s="34"/>
      <c r="Q13" s="6"/>
      <c r="R13" s="6"/>
    </row>
    <row r="14" spans="1:18" s="36" customFormat="1" ht="102">
      <c r="A14" s="28"/>
      <c r="B14" s="32">
        <v>6</v>
      </c>
      <c r="C14" s="32" t="s">
        <v>49</v>
      </c>
      <c r="D14" s="7" t="str">
        <f>VLOOKUP(B14,'ATENCIÓN AL CIUDADANO'!$F$15:$I$31,4,FALSE)</f>
        <v>No se evidencia que todos  los requerimientos (solicitudes, peticiones, quejas, reclamos, sugerencias) y correspondencia que ingresan a la Secretaría de Educación, son recibidos y registrados por medio del Sistema de Información SAC</v>
      </c>
      <c r="E14" s="33" t="s">
        <v>50</v>
      </c>
      <c r="F14" s="11"/>
      <c r="G14" s="34"/>
      <c r="H14" s="34"/>
      <c r="I14" s="33"/>
      <c r="J14" s="6"/>
      <c r="K14" s="34"/>
      <c r="L14" s="34"/>
      <c r="M14" s="34"/>
      <c r="N14" s="34"/>
      <c r="O14" s="34"/>
      <c r="P14" s="34"/>
      <c r="Q14" s="6"/>
      <c r="R14" s="6"/>
    </row>
    <row r="15" spans="1:18" s="36" customFormat="1" ht="102">
      <c r="A15" s="28"/>
      <c r="B15" s="32">
        <v>7</v>
      </c>
      <c r="C15" s="32" t="s">
        <v>49</v>
      </c>
      <c r="D15" s="7" t="str">
        <f>VLOOKUP(B15,'ATENCIÓN AL CIUDADANO'!$F$15:$I$31,4,FALSE)</f>
        <v>No se evidencia que todos  los requerimientos (solicitudes, peticiones, quejas, reclamos, sugerencias) y correspondencia que ingresan a la Secretaría de Educación, son tramitados y registrados por medio del Sistema de Información SAC</v>
      </c>
      <c r="E15" s="33" t="s">
        <v>50</v>
      </c>
      <c r="F15" s="7"/>
      <c r="G15" s="34"/>
      <c r="H15" s="34"/>
      <c r="I15" s="33"/>
      <c r="J15" s="6"/>
      <c r="K15" s="34"/>
      <c r="L15" s="34"/>
      <c r="M15" s="34"/>
      <c r="N15" s="34"/>
      <c r="O15" s="34"/>
      <c r="P15" s="34"/>
      <c r="Q15" s="6"/>
      <c r="R15" s="6"/>
    </row>
    <row r="16" spans="1:18" s="36" customFormat="1" ht="102">
      <c r="A16" s="28"/>
      <c r="B16" s="32">
        <v>8</v>
      </c>
      <c r="C16" s="32" t="s">
        <v>49</v>
      </c>
      <c r="D16" s="7" t="str">
        <f>VLOOKUP(B16,'ATENCIÓN AL CIUDADANO'!$F$15:$I$31,4,FALSE)</f>
        <v>No se evidencia que todos  los requerimientos (solicitudes, peticiones, quejas, reclamos, sugerencias) y correspondencia que ingresan a la Secretaría de Educación, son respondidos y registrados por medio del Sistema de Información SAC</v>
      </c>
      <c r="E16" s="33" t="s">
        <v>50</v>
      </c>
      <c r="F16" s="7"/>
      <c r="G16" s="34"/>
      <c r="H16" s="34"/>
      <c r="I16" s="33"/>
      <c r="J16" s="6"/>
      <c r="K16" s="34"/>
      <c r="L16" s="34"/>
      <c r="M16" s="34"/>
      <c r="N16" s="34"/>
      <c r="O16" s="34"/>
      <c r="P16" s="34"/>
      <c r="Q16" s="6"/>
      <c r="R16" s="6"/>
    </row>
    <row r="17" spans="1:18" s="36" customFormat="1" ht="51">
      <c r="A17" s="28"/>
      <c r="B17" s="32">
        <v>9</v>
      </c>
      <c r="C17" s="32" t="s">
        <v>49</v>
      </c>
      <c r="D17" s="7" t="str">
        <f>VLOOKUP(B17,'ATENCIÓN AL CIUDADANO'!$F$15:$I$31,4,FALSE)</f>
        <v>No se evidencia la atención de las quejas contra servidores de la SE
</v>
      </c>
      <c r="E17" s="33" t="s">
        <v>50</v>
      </c>
      <c r="F17" s="7"/>
      <c r="G17" s="34"/>
      <c r="H17" s="34"/>
      <c r="I17" s="33"/>
      <c r="J17" s="6"/>
      <c r="K17" s="34"/>
      <c r="L17" s="34"/>
      <c r="M17" s="34"/>
      <c r="N17" s="34"/>
      <c r="O17" s="34"/>
      <c r="P17" s="34"/>
      <c r="Q17" s="6"/>
      <c r="R17" s="6"/>
    </row>
    <row r="18" spans="1:18" s="36" customFormat="1" ht="63.75">
      <c r="A18" s="28"/>
      <c r="B18" s="32">
        <v>10</v>
      </c>
      <c r="C18" s="32" t="s">
        <v>49</v>
      </c>
      <c r="D18" s="7" t="str">
        <f>VLOOKUP(B18,'ATENCIÓN AL CIUDADANO'!$F$15:$I$31,4,FALSE)</f>
        <v>No es posible evidenciar, las capacitaciones efectuadas  a los funcionarios, que involucren entrenamiento en el Sistema de Información SAC</v>
      </c>
      <c r="E18" s="33" t="s">
        <v>50</v>
      </c>
      <c r="F18" s="11"/>
      <c r="G18" s="34"/>
      <c r="H18" s="34"/>
      <c r="I18" s="33"/>
      <c r="J18" s="6"/>
      <c r="K18" s="34"/>
      <c r="L18" s="34"/>
      <c r="M18" s="35"/>
      <c r="N18" s="35"/>
      <c r="O18" s="34"/>
      <c r="P18" s="34"/>
      <c r="Q18" s="6"/>
      <c r="R18" s="6"/>
    </row>
    <row r="19" spans="1:18" s="36" customFormat="1" ht="63.75">
      <c r="A19" s="28"/>
      <c r="B19" s="32">
        <v>11</v>
      </c>
      <c r="C19" s="32" t="s">
        <v>49</v>
      </c>
      <c r="D19" s="7" t="str">
        <f>VLOOKUP(B19,'ATENCIÓN AL CIUDADANO'!$F$15:$I$31,4,FALSE)</f>
        <v>No es posible evidenciar, las capacitaciones efectuadas  a los funcionarios, que involucren entrenamiento en el Sistema de Información SAC</v>
      </c>
      <c r="E19" s="33" t="s">
        <v>50</v>
      </c>
      <c r="F19" s="11"/>
      <c r="G19" s="34"/>
      <c r="H19" s="34"/>
      <c r="I19" s="33"/>
      <c r="J19" s="6"/>
      <c r="K19" s="34"/>
      <c r="L19" s="34"/>
      <c r="M19" s="34"/>
      <c r="N19" s="34"/>
      <c r="O19" s="34"/>
      <c r="P19" s="34"/>
      <c r="Q19" s="6"/>
      <c r="R19" s="6"/>
    </row>
    <row r="20" spans="1:18" s="36" customFormat="1" ht="76.5">
      <c r="A20" s="28"/>
      <c r="B20" s="32">
        <v>12</v>
      </c>
      <c r="C20" s="32" t="s">
        <v>49</v>
      </c>
      <c r="D20" s="7" t="str">
        <f>VLOOKUP(B20,'ATENCIÓN AL CIUDADANO'!$F$15:$I$31,4,FALSE)</f>
        <v>No se evidencia que el funcionario encargado, clasifica y entrega la correspondencia a las dependencias de acuerdo con la asignación efectuada en el sistema de información SAC</v>
      </c>
      <c r="E20" s="33" t="s">
        <v>50</v>
      </c>
      <c r="F20" s="7"/>
      <c r="G20" s="34"/>
      <c r="H20" s="34"/>
      <c r="I20" s="33"/>
      <c r="J20" s="6"/>
      <c r="K20" s="34"/>
      <c r="L20" s="34"/>
      <c r="M20" s="34"/>
      <c r="N20" s="34"/>
      <c r="O20" s="34"/>
      <c r="P20" s="34"/>
      <c r="Q20" s="6"/>
      <c r="R20" s="6"/>
    </row>
    <row r="21" spans="1:18" s="36" customFormat="1" ht="51">
      <c r="A21" s="28"/>
      <c r="B21" s="32">
        <v>13</v>
      </c>
      <c r="C21" s="32" t="s">
        <v>49</v>
      </c>
      <c r="D21" s="7" t="str">
        <f>VLOOKUP(B21,'ATENCIÓN AL CIUDADANO'!$F$15:$I$31,4,FALSE)</f>
        <v>No se evidencia la atención de las quejas contra servidores de la SE
</v>
      </c>
      <c r="E21" s="33" t="s">
        <v>50</v>
      </c>
      <c r="F21" s="11"/>
      <c r="G21" s="34"/>
      <c r="H21" s="34"/>
      <c r="I21" s="33"/>
      <c r="J21" s="6"/>
      <c r="K21" s="34"/>
      <c r="L21" s="34"/>
      <c r="M21" s="34"/>
      <c r="N21" s="34"/>
      <c r="O21" s="34"/>
      <c r="P21" s="34"/>
      <c r="Q21" s="6"/>
      <c r="R21" s="6"/>
    </row>
    <row r="22" spans="1:18" s="36" customFormat="1" ht="51">
      <c r="A22" s="28"/>
      <c r="B22" s="32">
        <v>14</v>
      </c>
      <c r="C22" s="32" t="s">
        <v>49</v>
      </c>
      <c r="D22" s="7" t="str">
        <f>VLOOKUP(B22,'ATENCIÓN AL CIUDADANO'!$F$15:$I$31,4,FALSE)</f>
        <v>No se evidencia la atención de las quejas contra servidores de la SE
</v>
      </c>
      <c r="E22" s="33" t="s">
        <v>50</v>
      </c>
      <c r="F22" s="11"/>
      <c r="G22" s="34"/>
      <c r="H22" s="34"/>
      <c r="I22" s="33"/>
      <c r="J22" s="6"/>
      <c r="K22" s="34"/>
      <c r="L22" s="34"/>
      <c r="M22" s="34"/>
      <c r="N22" s="34"/>
      <c r="O22" s="34"/>
      <c r="P22" s="34"/>
      <c r="Q22" s="6"/>
      <c r="R22" s="6"/>
    </row>
    <row r="23" spans="1:18" s="36" customFormat="1" ht="140.25">
      <c r="A23" s="28"/>
      <c r="B23" s="32">
        <v>15</v>
      </c>
      <c r="C23" s="32" t="s">
        <v>49</v>
      </c>
      <c r="D23" s="7" t="str">
        <f>VLOOKUP(B23,'ATENCIÓN AL CIUDADANO'!$F$15:$I$31,4,FALSE)</f>
        <v>No se evidencia la generación periódica (mínimo una vez al mes) de informes, liderado por el proceso de atención al ciudadano, al Secretario de Educación y jefes de áreas, sobre el estado y  atención de los casos radicados en el sistema, teniendo en cuenta el análisis de vencimientos,  casos asignados por dependencias,  tiempo de respuesta (oportunidad)</v>
      </c>
      <c r="E23" s="33" t="s">
        <v>50</v>
      </c>
      <c r="F23" s="11"/>
      <c r="G23" s="34"/>
      <c r="H23" s="34"/>
      <c r="I23" s="33"/>
      <c r="J23" s="6"/>
      <c r="K23" s="34"/>
      <c r="L23" s="34"/>
      <c r="M23" s="34"/>
      <c r="N23" s="34"/>
      <c r="O23" s="34"/>
      <c r="P23" s="34"/>
      <c r="Q23" s="6"/>
      <c r="R23" s="6"/>
    </row>
    <row r="24" spans="1:18" s="36" customFormat="1" ht="140.25">
      <c r="A24" s="28"/>
      <c r="B24" s="32">
        <v>16</v>
      </c>
      <c r="C24" s="32" t="s">
        <v>49</v>
      </c>
      <c r="D24" s="7" t="str">
        <f>VLOOKUP(B24,'ATENCIÓN AL CIUDADANO'!$F$15:$I$31,4,FALSE)</f>
        <v>No se evidencia la generación periódica (mínimo una vez al mes) de informes, liderado por el proceso de atención al ciudadano, al Secretario de Educación y jefes de áreas, sobre el estado y  atención de los casos radicados en el sistema, teniendo en cuenta el análisis de vencimientos,  casos asignados por dependencias,  tiempo de respuesta (oportunidad)</v>
      </c>
      <c r="E24" s="33" t="s">
        <v>50</v>
      </c>
      <c r="F24" s="7"/>
      <c r="G24" s="34"/>
      <c r="H24" s="34"/>
      <c r="I24" s="33"/>
      <c r="J24" s="6"/>
      <c r="K24" s="34"/>
      <c r="L24" s="34"/>
      <c r="M24" s="34"/>
      <c r="N24" s="34"/>
      <c r="O24" s="34"/>
      <c r="P24" s="34"/>
      <c r="Q24" s="6"/>
      <c r="R24" s="6"/>
    </row>
    <row r="25" spans="1:18" s="36" customFormat="1" ht="51" hidden="1">
      <c r="A25" s="28"/>
      <c r="B25" s="32">
        <v>21</v>
      </c>
      <c r="C25" s="32" t="s">
        <v>49</v>
      </c>
      <c r="D25" s="7" t="e">
        <f>VLOOKUP(B25,'ATENCIÓN AL CIUDADANO'!$G$15:$I$31,5,FALSE)</f>
        <v>#N/A</v>
      </c>
      <c r="E25" s="38"/>
      <c r="F25" s="11" t="s">
        <v>29</v>
      </c>
      <c r="G25" s="6"/>
      <c r="H25" s="6"/>
      <c r="I25" s="6"/>
      <c r="J25" s="6"/>
      <c r="K25" s="6"/>
      <c r="L25" s="6"/>
      <c r="M25" s="6"/>
      <c r="N25" s="6"/>
      <c r="O25" s="6"/>
      <c r="P25" s="6"/>
      <c r="Q25" s="6"/>
      <c r="R25" s="6"/>
    </row>
    <row r="26" spans="1:18" s="36" customFormat="1" ht="51" hidden="1">
      <c r="A26" s="28"/>
      <c r="B26" s="32">
        <v>22</v>
      </c>
      <c r="C26" s="32" t="s">
        <v>49</v>
      </c>
      <c r="D26" s="7" t="e">
        <f>VLOOKUP(B26,'ATENCIÓN AL CIUDADANO'!$G$15:$I$31,5,FALSE)</f>
        <v>#N/A</v>
      </c>
      <c r="E26" s="38"/>
      <c r="F26" s="6"/>
      <c r="G26" s="6"/>
      <c r="H26" s="6"/>
      <c r="I26" s="6"/>
      <c r="J26" s="6"/>
      <c r="K26" s="6"/>
      <c r="L26" s="6"/>
      <c r="M26" s="6"/>
      <c r="N26" s="6"/>
      <c r="O26" s="6"/>
      <c r="P26" s="6"/>
      <c r="Q26" s="6"/>
      <c r="R26" s="6"/>
    </row>
    <row r="27" spans="1:18" s="36" customFormat="1" ht="51" hidden="1">
      <c r="A27" s="28"/>
      <c r="B27" s="32">
        <v>23</v>
      </c>
      <c r="C27" s="32" t="s">
        <v>49</v>
      </c>
      <c r="D27" s="7" t="e">
        <f>VLOOKUP(B27,'ATENCIÓN AL CIUDADANO'!$G$15:$I$31,5,FALSE)</f>
        <v>#N/A</v>
      </c>
      <c r="E27" s="38"/>
      <c r="F27" s="6"/>
      <c r="G27" s="6"/>
      <c r="H27" s="6"/>
      <c r="I27" s="6"/>
      <c r="J27" s="6"/>
      <c r="K27" s="6"/>
      <c r="L27" s="6"/>
      <c r="M27" s="6"/>
      <c r="N27" s="6"/>
      <c r="O27" s="6"/>
      <c r="P27" s="6"/>
      <c r="Q27" s="6"/>
      <c r="R27" s="6"/>
    </row>
    <row r="28" spans="1:18" s="36" customFormat="1" ht="51" hidden="1">
      <c r="A28" s="28"/>
      <c r="B28" s="32">
        <v>24</v>
      </c>
      <c r="C28" s="32" t="s">
        <v>49</v>
      </c>
      <c r="D28" s="7" t="e">
        <f>VLOOKUP(B28,'ATENCIÓN AL CIUDADANO'!$G$15:$I$31,5,FALSE)</f>
        <v>#N/A</v>
      </c>
      <c r="E28" s="38"/>
      <c r="F28" s="6"/>
      <c r="G28" s="6"/>
      <c r="H28" s="6"/>
      <c r="I28" s="6"/>
      <c r="J28" s="6"/>
      <c r="K28" s="6"/>
      <c r="L28" s="6"/>
      <c r="M28" s="6"/>
      <c r="N28" s="6"/>
      <c r="O28" s="6"/>
      <c r="P28" s="6"/>
      <c r="Q28" s="6"/>
      <c r="R28" s="6"/>
    </row>
    <row r="29" spans="1:18" s="36" customFormat="1" ht="51" hidden="1">
      <c r="A29" s="28"/>
      <c r="B29" s="32">
        <v>25</v>
      </c>
      <c r="C29" s="32" t="s">
        <v>49</v>
      </c>
      <c r="D29" s="7" t="e">
        <f>VLOOKUP(B29,'ATENCIÓN AL CIUDADANO'!$G$15:$I$31,5,FALSE)</f>
        <v>#N/A</v>
      </c>
      <c r="E29" s="38"/>
      <c r="F29" s="6"/>
      <c r="G29" s="6"/>
      <c r="H29" s="6"/>
      <c r="I29" s="6"/>
      <c r="J29" s="6"/>
      <c r="K29" s="6"/>
      <c r="L29" s="6"/>
      <c r="M29" s="6"/>
      <c r="N29" s="6"/>
      <c r="O29" s="6"/>
      <c r="P29" s="6"/>
      <c r="Q29" s="6"/>
      <c r="R29" s="6"/>
    </row>
    <row r="30" spans="1:18" s="36" customFormat="1" ht="51" hidden="1">
      <c r="A30" s="28"/>
      <c r="B30" s="32">
        <v>26</v>
      </c>
      <c r="C30" s="32" t="s">
        <v>49</v>
      </c>
      <c r="D30" s="7" t="e">
        <f>VLOOKUP(B30,'ATENCIÓN AL CIUDADANO'!$G$15:$I$31,5,FALSE)</f>
        <v>#N/A</v>
      </c>
      <c r="E30" s="38"/>
      <c r="F30" s="6"/>
      <c r="G30" s="6"/>
      <c r="H30" s="6"/>
      <c r="I30" s="6"/>
      <c r="J30" s="6"/>
      <c r="K30" s="6"/>
      <c r="L30" s="6"/>
      <c r="M30" s="6"/>
      <c r="N30" s="6"/>
      <c r="O30" s="6"/>
      <c r="P30" s="6"/>
      <c r="Q30" s="6"/>
      <c r="R30" s="6"/>
    </row>
    <row r="31" spans="1:18" ht="12.75">
      <c r="A31" s="39"/>
      <c r="B31" s="39"/>
      <c r="C31" s="40"/>
      <c r="D31" s="41"/>
      <c r="E31" s="41"/>
      <c r="F31" s="39"/>
      <c r="G31" s="42"/>
      <c r="H31" s="43"/>
      <c r="I31" s="39"/>
      <c r="J31" s="41"/>
      <c r="K31" s="43"/>
      <c r="L31" s="39"/>
      <c r="M31" s="39"/>
      <c r="N31" s="39"/>
      <c r="O31" s="40"/>
      <c r="P31" s="44"/>
      <c r="Q31" s="44"/>
      <c r="R31" s="44"/>
    </row>
    <row r="32" spans="1:18" ht="12.75">
      <c r="A32" s="39"/>
      <c r="B32" s="39"/>
      <c r="C32" s="40"/>
      <c r="D32" s="17" t="s">
        <v>5</v>
      </c>
      <c r="E32" s="17" t="s">
        <v>11</v>
      </c>
      <c r="F32" s="17" t="s">
        <v>12</v>
      </c>
      <c r="G32" s="42"/>
      <c r="H32" s="43"/>
      <c r="I32" s="39"/>
      <c r="J32" s="41"/>
      <c r="K32" s="43"/>
      <c r="L32" s="39"/>
      <c r="M32" s="39"/>
      <c r="N32" s="39"/>
      <c r="O32" s="40"/>
      <c r="P32" s="44"/>
      <c r="Q32" s="44"/>
      <c r="R32" s="44"/>
    </row>
    <row r="33" spans="1:18" ht="12.75">
      <c r="A33" s="39"/>
      <c r="B33" s="39"/>
      <c r="C33" s="40"/>
      <c r="D33" s="6" t="s">
        <v>50</v>
      </c>
      <c r="E33" s="6">
        <f>COUNTIF(E9:E30,"HALLAZGO CRITICO")</f>
        <v>16</v>
      </c>
      <c r="F33" s="46">
        <f>E33/E36</f>
        <v>1</v>
      </c>
      <c r="G33" s="42"/>
      <c r="H33" s="43"/>
      <c r="I33" s="39"/>
      <c r="J33" s="41"/>
      <c r="K33" s="43"/>
      <c r="L33" s="39"/>
      <c r="M33" s="39"/>
      <c r="N33" s="39"/>
      <c r="O33" s="40"/>
      <c r="P33" s="44"/>
      <c r="Q33" s="44"/>
      <c r="R33" s="44"/>
    </row>
    <row r="34" spans="1:18" ht="12.75">
      <c r="A34" s="39"/>
      <c r="B34" s="39"/>
      <c r="C34" s="40"/>
      <c r="D34" s="6" t="s">
        <v>51</v>
      </c>
      <c r="E34" s="6">
        <f>COUNTIF(E9:E30,"HALLAZGO MODERADO")</f>
        <v>0</v>
      </c>
      <c r="F34" s="46">
        <f>E34/E36</f>
        <v>0</v>
      </c>
      <c r="G34" s="42"/>
      <c r="H34" s="43"/>
      <c r="I34" s="39"/>
      <c r="J34" s="41"/>
      <c r="K34" s="43"/>
      <c r="L34" s="39"/>
      <c r="M34" s="39"/>
      <c r="N34" s="39"/>
      <c r="O34" s="40"/>
      <c r="P34" s="44"/>
      <c r="Q34" s="44"/>
      <c r="R34" s="44"/>
    </row>
    <row r="35" spans="1:18" ht="12.75">
      <c r="A35" s="39"/>
      <c r="B35" s="39"/>
      <c r="C35" s="40"/>
      <c r="D35" s="6" t="s">
        <v>52</v>
      </c>
      <c r="E35" s="6">
        <f>COUNTIF(E9:E30,"HALLAZGO LEVE")</f>
        <v>0</v>
      </c>
      <c r="F35" s="46">
        <f>E35/E36</f>
        <v>0</v>
      </c>
      <c r="G35" s="42"/>
      <c r="H35" s="43"/>
      <c r="I35" s="39"/>
      <c r="J35" s="41"/>
      <c r="K35" s="43"/>
      <c r="L35" s="39"/>
      <c r="M35" s="39"/>
      <c r="N35" s="39"/>
      <c r="O35" s="40"/>
      <c r="P35" s="44"/>
      <c r="Q35" s="44"/>
      <c r="R35" s="44"/>
    </row>
    <row r="36" spans="1:18" ht="12.75">
      <c r="A36" s="39"/>
      <c r="B36" s="39"/>
      <c r="C36" s="40"/>
      <c r="D36" s="21" t="s">
        <v>15</v>
      </c>
      <c r="E36" s="32">
        <f>SUM(E33:E35)</f>
        <v>16</v>
      </c>
      <c r="F36" s="47">
        <f>SUM(F33:F35)</f>
        <v>1</v>
      </c>
      <c r="G36" s="42"/>
      <c r="H36" s="43"/>
      <c r="I36" s="39"/>
      <c r="J36" s="41"/>
      <c r="K36" s="43"/>
      <c r="L36" s="39"/>
      <c r="M36" s="39"/>
      <c r="N36" s="39"/>
      <c r="O36" s="40"/>
      <c r="P36" s="44"/>
      <c r="Q36" s="44"/>
      <c r="R36" s="44"/>
    </row>
    <row r="37" spans="1:18" ht="12.75">
      <c r="A37" s="39"/>
      <c r="B37" s="39"/>
      <c r="C37" s="40"/>
      <c r="D37" s="48"/>
      <c r="E37" s="49"/>
      <c r="F37" s="50"/>
      <c r="G37" s="42"/>
      <c r="H37" s="43"/>
      <c r="I37" s="39"/>
      <c r="J37" s="41"/>
      <c r="K37" s="43"/>
      <c r="L37" s="39"/>
      <c r="M37" s="39"/>
      <c r="N37" s="39"/>
      <c r="O37" s="40"/>
      <c r="P37" s="44"/>
      <c r="Q37" s="44"/>
      <c r="R37" s="44"/>
    </row>
    <row r="38" spans="1:17" ht="15">
      <c r="A38" s="39"/>
      <c r="B38" s="39"/>
      <c r="C38" s="40"/>
      <c r="D38" s="41"/>
      <c r="E38" s="41"/>
      <c r="F38" s="139" t="s">
        <v>53</v>
      </c>
      <c r="G38" s="139"/>
      <c r="H38" s="139"/>
      <c r="I38" s="139"/>
      <c r="J38" s="41"/>
      <c r="K38" s="43"/>
      <c r="L38" s="139" t="s">
        <v>54</v>
      </c>
      <c r="M38" s="139"/>
      <c r="N38" s="139"/>
      <c r="O38" s="139"/>
      <c r="P38" s="139"/>
      <c r="Q38" s="51"/>
    </row>
    <row r="39" spans="1:17" ht="21" customHeight="1">
      <c r="A39" s="140" t="s">
        <v>55</v>
      </c>
      <c r="B39" s="140"/>
      <c r="C39" s="140"/>
      <c r="D39" s="140"/>
      <c r="E39" s="41"/>
      <c r="F39" s="53" t="s">
        <v>56</v>
      </c>
      <c r="G39" s="141"/>
      <c r="H39" s="141"/>
      <c r="I39" s="141"/>
      <c r="J39" s="41"/>
      <c r="K39" s="43"/>
      <c r="L39" s="142" t="s">
        <v>56</v>
      </c>
      <c r="M39" s="142"/>
      <c r="N39" s="141"/>
      <c r="O39" s="141"/>
      <c r="P39" s="141"/>
      <c r="Q39" s="51"/>
    </row>
    <row r="40" spans="1:17" ht="22.5" customHeight="1">
      <c r="A40" s="140"/>
      <c r="B40" s="140"/>
      <c r="C40" s="140"/>
      <c r="D40" s="140"/>
      <c r="E40" s="41"/>
      <c r="F40" s="54" t="s">
        <v>57</v>
      </c>
      <c r="G40" s="141"/>
      <c r="H40" s="141"/>
      <c r="I40" s="141"/>
      <c r="J40" s="41"/>
      <c r="K40" s="43"/>
      <c r="L40" s="142" t="s">
        <v>57</v>
      </c>
      <c r="M40" s="142"/>
      <c r="N40" s="141"/>
      <c r="O40" s="141"/>
      <c r="P40" s="141"/>
      <c r="Q40" s="51"/>
    </row>
    <row r="41" spans="1:18" ht="12.75">
      <c r="A41" s="39"/>
      <c r="B41" s="39"/>
      <c r="C41" s="40"/>
      <c r="D41" s="41"/>
      <c r="E41" s="41"/>
      <c r="F41" s="39"/>
      <c r="G41" s="42"/>
      <c r="H41" s="43"/>
      <c r="I41" s="39"/>
      <c r="J41" s="41"/>
      <c r="K41" s="43"/>
      <c r="L41" s="39"/>
      <c r="M41" s="39"/>
      <c r="N41" s="39"/>
      <c r="O41" s="40"/>
      <c r="P41" s="44"/>
      <c r="Q41" s="44"/>
      <c r="R41" s="44"/>
    </row>
  </sheetData>
  <sheetProtection deleteRows="0" autoFilter="0"/>
  <protectedRanges>
    <protectedRange password="DC1F" sqref="F9" name="Rango1_2_1"/>
    <protectedRange password="DC1F" sqref="F10" name="Rango1_2_2"/>
    <protectedRange password="DC1F" sqref="F11:F14" name="Rango1_3"/>
    <protectedRange password="DC1F" sqref="F15:F19" name="Rango1_4"/>
    <protectedRange password="DC1F" sqref="F21" name="Rango1_5"/>
    <protectedRange password="DC1F" sqref="F20" name="Rango1_2_3"/>
    <protectedRange password="DC1F" sqref="F22:F25" name="Rango1_6"/>
  </protectedRanges>
  <mergeCells count="15">
    <mergeCell ref="F38:I38"/>
    <mergeCell ref="L38:P38"/>
    <mergeCell ref="A39:D40"/>
    <mergeCell ref="G39:I39"/>
    <mergeCell ref="L39:M39"/>
    <mergeCell ref="N39:P39"/>
    <mergeCell ref="G40:I40"/>
    <mergeCell ref="L40:M40"/>
    <mergeCell ref="N40:P40"/>
    <mergeCell ref="A2:D4"/>
    <mergeCell ref="E2:L4"/>
    <mergeCell ref="M2:R4"/>
    <mergeCell ref="B7:D7"/>
    <mergeCell ref="E7:F7"/>
    <mergeCell ref="G7:R7"/>
  </mergeCells>
  <dataValidations count="1">
    <dataValidation type="list" allowBlank="1" showInputMessage="1" showErrorMessage="1" sqref="D32:D37">
      <formula1>"HALLAZGO CRITICO, HALLAZGO MODERADO, HALLAZGO LEVE"</formula1>
    </dataValidation>
  </dataValidations>
  <printOptions horizontalCentered="1"/>
  <pageMargins left="0.1968503937007874" right="0.1968503937007874" top="0.1968503937007874" bottom="0.3937007874015748" header="0.1968503937007874" footer="0.1968503937007874"/>
  <pageSetup fitToHeight="13" horizontalDpi="600" verticalDpi="600" orientation="landscape" scale="55" r:id="rId4"/>
  <headerFooter>
    <oddFooter>&amp;RPágina &amp;P de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yvaldeblanquez</dc:creator>
  <cp:keywords/>
  <dc:description/>
  <cp:lastModifiedBy>Cristina Silva</cp:lastModifiedBy>
  <dcterms:created xsi:type="dcterms:W3CDTF">2011-04-15T15:50:30Z</dcterms:created>
  <dcterms:modified xsi:type="dcterms:W3CDTF">2012-02-24T21:57:33Z</dcterms:modified>
  <cp:category/>
  <cp:version/>
  <cp:contentType/>
  <cp:contentStatus/>
</cp:coreProperties>
</file>