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270" windowWidth="10095" windowHeight="5355" tabRatio="478" activeTab="0"/>
  </bookViews>
  <sheets>
    <sheet name="COBERTURA" sheetId="1" r:id="rId1"/>
    <sheet name="PLAN DE ACCION" sheetId="2" r:id="rId2"/>
  </sheets>
  <definedNames>
    <definedName name="_xlnm._FilterDatabase" localSheetId="0" hidden="1">'COBERTURA'!$A$15:$H$108</definedName>
    <definedName name="_xlnm.Print_Titles" localSheetId="0">'COBERTURA'!$13:$15</definedName>
    <definedName name="_xlnm.Print_Titles" localSheetId="1">'PLAN DE ACCION'!$1:$7</definedName>
  </definedNames>
  <calcPr fullCalcOnLoad="1"/>
</workbook>
</file>

<file path=xl/comments1.xml><?xml version="1.0" encoding="utf-8"?>
<comments xmlns="http://schemas.openxmlformats.org/spreadsheetml/2006/main">
  <authors>
    <author>scaicedo</author>
  </authors>
  <commentList>
    <comment ref="C15" authorId="0">
      <text>
        <r>
          <rPr>
            <b/>
            <sz val="8"/>
            <rFont val="Tahoma"/>
            <family val="2"/>
          </rPr>
          <t>scaicedo:
CUMPLE</t>
        </r>
      </text>
    </comment>
    <comment ref="E15" authorId="0">
      <text>
        <r>
          <rPr>
            <b/>
            <sz val="8"/>
            <rFont val="Tahoma"/>
            <family val="2"/>
          </rPr>
          <t>scaicedo:</t>
        </r>
        <r>
          <rPr>
            <sz val="8"/>
            <rFont val="Tahoma"/>
            <family val="2"/>
          </rPr>
          <t xml:space="preserve">
NO CUMPLE</t>
        </r>
      </text>
    </comment>
    <comment ref="F15" authorId="0">
      <text>
        <r>
          <rPr>
            <b/>
            <sz val="8"/>
            <rFont val="Tahoma"/>
            <family val="2"/>
          </rPr>
          <t>scaicedo:</t>
        </r>
        <r>
          <rPr>
            <sz val="8"/>
            <rFont val="Tahoma"/>
            <family val="2"/>
          </rPr>
          <t xml:space="preserve">
</t>
        </r>
        <r>
          <rPr>
            <b/>
            <sz val="8"/>
            <rFont val="Tahoma"/>
            <family val="2"/>
          </rPr>
          <t xml:space="preserve">IMPACTO:
</t>
        </r>
        <r>
          <rPr>
            <sz val="8"/>
            <rFont val="Tahoma"/>
            <family val="2"/>
          </rPr>
          <t>C: CRITICO
M: MODERADO
L: LEVE
PARA LA OBTENCIÓN DE LA CERTIFICACIÓN</t>
        </r>
      </text>
    </comment>
    <comment ref="G15" authorId="0">
      <text>
        <r>
          <rPr>
            <b/>
            <sz val="8"/>
            <rFont val="Tahoma"/>
            <family val="2"/>
          </rPr>
          <t>scaicedo:</t>
        </r>
        <r>
          <rPr>
            <sz val="8"/>
            <rFont val="Tahoma"/>
            <family val="2"/>
          </rPr>
          <t xml:space="preserve">
Registrar las evidencias de cumplimiento o no cumplimiento para cada uno de los requisitos</t>
        </r>
      </text>
    </comment>
  </commentList>
</comments>
</file>

<file path=xl/comments2.xml><?xml version="1.0" encoding="utf-8"?>
<comments xmlns="http://schemas.openxmlformats.org/spreadsheetml/2006/main">
  <authors>
    <author>User</author>
    <author>MEN</author>
    <author>luiseduardo</author>
    <author>scaicedo</author>
    <author>Hp</author>
  </authors>
  <commentList>
    <comment ref="G7" authorId="0">
      <text>
        <r>
          <rPr>
            <b/>
            <sz val="8"/>
            <rFont val="Tahoma"/>
            <family val="2"/>
          </rPr>
          <t>User:</t>
        </r>
        <r>
          <rPr>
            <sz val="8"/>
            <rFont val="Tahoma"/>
            <family val="2"/>
          </rPr>
          <t xml:space="preserve">
Ingresar las conclusiones del análisis realizado</t>
        </r>
      </text>
    </comment>
    <comment ref="H7" authorId="0">
      <text>
        <r>
          <rPr>
            <b/>
            <sz val="8"/>
            <rFont val="Tahoma"/>
            <family val="2"/>
          </rPr>
          <t>User:</t>
        </r>
        <r>
          <rPr>
            <sz val="8"/>
            <rFont val="Tahoma"/>
            <family val="2"/>
          </rPr>
          <t xml:space="preserve">
Accines propuestas de acuerdo con la causa identificada</t>
        </r>
      </text>
    </comment>
    <comment ref="I7" authorId="0">
      <text>
        <r>
          <rPr>
            <b/>
            <sz val="8"/>
            <rFont val="Tahoma"/>
            <family val="2"/>
          </rPr>
          <t>User:</t>
        </r>
        <r>
          <rPr>
            <sz val="8"/>
            <rFont val="Tahoma"/>
            <family val="2"/>
          </rPr>
          <t xml:space="preserve">
AC: Acción Correctiva
AP: Acción Preventiva</t>
        </r>
      </text>
    </comment>
    <comment ref="J7" authorId="0">
      <text>
        <r>
          <rPr>
            <b/>
            <sz val="8"/>
            <rFont val="Tahoma"/>
            <family val="2"/>
          </rPr>
          <t>User:</t>
        </r>
        <r>
          <rPr>
            <sz val="8"/>
            <rFont val="Tahoma"/>
            <family val="2"/>
          </rPr>
          <t xml:space="preserve">
Breve descrpción de la meta propuesta</t>
        </r>
      </text>
    </comment>
    <comment ref="K7" authorId="0">
      <text>
        <r>
          <rPr>
            <b/>
            <sz val="8"/>
            <rFont val="Tahoma"/>
            <family val="2"/>
          </rPr>
          <t>User:</t>
        </r>
        <r>
          <rPr>
            <sz val="8"/>
            <rFont val="Tahoma"/>
            <family val="2"/>
          </rPr>
          <t xml:space="preserve">
días, meses, años, porcentaje</t>
        </r>
      </text>
    </comment>
    <comment ref="L7" authorId="0">
      <text>
        <r>
          <rPr>
            <b/>
            <sz val="8"/>
            <rFont val="Tahoma"/>
            <family val="2"/>
          </rPr>
          <t>User:</t>
        </r>
        <r>
          <rPr>
            <sz val="8"/>
            <rFont val="Tahoma"/>
            <family val="2"/>
          </rPr>
          <t xml:space="preserve">
Corto, mediano o largo plazo</t>
        </r>
      </text>
    </comment>
    <comment ref="Q7" authorId="1">
      <text>
        <r>
          <rPr>
            <b/>
            <sz val="10"/>
            <color indexed="10"/>
            <rFont val="Tahoma"/>
            <family val="2"/>
          </rPr>
          <t>NO DILIGENCIAR</t>
        </r>
        <r>
          <rPr>
            <b/>
            <sz val="10"/>
            <rFont val="Tahoma"/>
            <family val="2"/>
          </rPr>
          <t xml:space="preserve">
DATOS OFICNA CONTROL INTERNO</t>
        </r>
      </text>
    </comment>
    <comment ref="R7" authorId="1">
      <text>
        <r>
          <rPr>
            <b/>
            <sz val="10"/>
            <color indexed="10"/>
            <rFont val="Tahoma"/>
            <family val="2"/>
          </rPr>
          <t>NO DILIGENCIAR</t>
        </r>
        <r>
          <rPr>
            <b/>
            <sz val="10"/>
            <rFont val="Tahoma"/>
            <family val="2"/>
          </rPr>
          <t xml:space="preserve">
DATOS OFICNA CONTROL INTERNO</t>
        </r>
      </text>
    </comment>
    <comment ref="E7" authorId="2">
      <text>
        <r>
          <rPr>
            <b/>
            <sz val="8"/>
            <rFont val="Tahoma"/>
            <family val="2"/>
          </rPr>
          <t>scaicedo:</t>
        </r>
        <r>
          <rPr>
            <sz val="8"/>
            <rFont val="Tahoma"/>
            <family val="2"/>
          </rPr>
          <t xml:space="preserve">
</t>
        </r>
        <r>
          <rPr>
            <b/>
            <sz val="8"/>
            <rFont val="Tahoma"/>
            <family val="2"/>
          </rPr>
          <t>Hallazgo leve:</t>
        </r>
        <r>
          <rPr>
            <sz val="8"/>
            <rFont val="Tahoma"/>
            <family val="2"/>
          </rPr>
          <t xml:space="preserve"> su solución se puede generar en el corto plazo(diciembre de 2009)
</t>
        </r>
        <r>
          <rPr>
            <b/>
            <sz val="8"/>
            <rFont val="Tahoma"/>
            <family val="2"/>
          </rPr>
          <t>Hallazgo moderado:</t>
        </r>
        <r>
          <rPr>
            <sz val="8"/>
            <rFont val="Tahoma"/>
            <family val="2"/>
          </rPr>
          <t xml:space="preserve"> su solución se puede generar en el mediano plazo (abril de 2010)
</t>
        </r>
        <r>
          <rPr>
            <b/>
            <sz val="8"/>
            <rFont val="Tahoma"/>
            <family val="2"/>
          </rPr>
          <t>Hallazgo crítico:</t>
        </r>
        <r>
          <rPr>
            <sz val="8"/>
            <rFont val="Tahoma"/>
            <family val="2"/>
          </rPr>
          <t xml:space="preserve"> su solución se puede generar en el largo plazo (junio de 2010)</t>
        </r>
      </text>
    </comment>
    <comment ref="E6" authorId="3">
      <text>
        <r>
          <rPr>
            <b/>
            <sz val="8"/>
            <rFont val="Tahoma"/>
            <family val="2"/>
          </rPr>
          <t>scaicedo:</t>
        </r>
        <r>
          <rPr>
            <sz val="8"/>
            <rFont val="Tahoma"/>
            <family val="2"/>
          </rPr>
          <t xml:space="preserve">
DD/MM/AAAA</t>
        </r>
      </text>
    </comment>
    <comment ref="G6" authorId="4">
      <text>
        <r>
          <rPr>
            <b/>
            <sz val="9"/>
            <rFont val="Tahoma"/>
            <family val="2"/>
          </rPr>
          <t>Hp:</t>
        </r>
        <r>
          <rPr>
            <sz val="9"/>
            <rFont val="Tahoma"/>
            <family val="2"/>
          </rPr>
          <t xml:space="preserve">
</t>
        </r>
      </text>
    </comment>
  </commentList>
</comments>
</file>

<file path=xl/sharedStrings.xml><?xml version="1.0" encoding="utf-8"?>
<sst xmlns="http://schemas.openxmlformats.org/spreadsheetml/2006/main" count="496" uniqueCount="288">
  <si>
    <t>No se evidencia que las fechas programadas para la asignación de niños que provienen de Bienestar Social e ICBF se encuentran entre la segunda  y la cuarta semana de septiembre para el calendario A y entre la segunda y 4 semana de mayo para el calendario B</t>
  </si>
  <si>
    <t>No se evidencia que las fechas programadas para renovación de matrículas a alumnos antiguos y los que solicitaron traslados se encuentran entre la tercera semana de octubre y la segunda de noviembre para el calendario A y entre la segunda semana de junio y la segunda de julio para el calendario B</t>
  </si>
  <si>
    <t>No se evidencia que las fechas programadas de inscripción de alumnos  nuevos se encuentran entre la segunda  y la cuarta semana de septiembre para el calendario A y entre la segunda y 4 semana de mayo para el calendario B</t>
  </si>
  <si>
    <t>No se evidencia que las fechas programadas para asignación de cupos se encuentran entre la tercera semana de septiembre y la tercera de octubre para el calendario A, entre la primera semana  y tercera de junio para el calendario B</t>
  </si>
  <si>
    <t>No se evidencia que las fechas programadas para matrículas de alumnos nuevos se encuentran entre la tercera semana de noviembre y la primera de diciembre para el calendario A y entre la tercera semana de julio y la primera de agosto para el calendario B</t>
  </si>
  <si>
    <t>No se evidencia que las fechas programadas para ajustes de matrícula se encuentran entre la primera semana de diciembre y la cuarta de enero para el calendario A y entre la segunda y cuarta semana de agosto para el calendario B</t>
  </si>
  <si>
    <t>No existe evidencia del  Acto administrativo que describa las actividades, cronograma y etapas del proceso de cobertura</t>
  </si>
  <si>
    <t>No se evidencia el funcionamiento del Comité de Cobertura para la asignación de cupos y matrícula, de acuerdo con lo establecido en el acto administrativo</t>
  </si>
  <si>
    <t>No se evidencia la información y capacitación en el diseño e implementación de estrategias del proceso de Cobertura a los rectores, Directos de EE</t>
  </si>
  <si>
    <t>No se evidencia la utilización de mecanismos de comunicación y divulgación de la información suministrada a la comunidad educativa sobre los requisitos, fechas y procedimientos del proceso de Cobertura</t>
  </si>
  <si>
    <t>No se evidencia acompañamiento y asesoría prestada a los rectores en la determinación de la oferta educativa, según la planeación de la cobertura</t>
  </si>
  <si>
    <t>No se evidencia que la consolidación de la proyección de cupos nuevos se realiza por estrategia</t>
  </si>
  <si>
    <t>No se evidencia que este consolidado se realiza en el formato establecido, para ser remitida al MEN</t>
  </si>
  <si>
    <t>No se evidencia la generación del Anexo 8 a partir de la información de las proyecciones de cupos aprobadas</t>
  </si>
  <si>
    <t>No se evidencia la reserva de cupo, de acuerdo con la disponibilidad en los EE, de los estudiantes que solicitan traslado de un plantel educativo oficial a otro</t>
  </si>
  <si>
    <t>No se evidencia por medio del SIMAT que se garantiza a los estudiantes antiguos cupos en el mismo EE o la continuidad en los niveles de educación preescolar y básica</t>
  </si>
  <si>
    <t>No se evidencia la articulación de la SE con entidades de Binestar social o familiar territoriales, con el fin de identificar y asignar cupos a los niños provenientes de esas instituciones, de acuerdo con los requisitos de edad</t>
  </si>
  <si>
    <t>No se evidencia en el SIMAT la prioridad en la asignación de cupos de los niños procedentes de las entidades de bienestar social o familiar, de acuerdo con lo establecido en la resolución 5360 de 2006</t>
  </si>
  <si>
    <t>No se evidencia el establecimiento de formatos y procedimientos para la inscripción o solicitud de cupos para estudiantes nuevos</t>
  </si>
  <si>
    <t>No se evidencia la remisión al MEN del consolidado de la información de las inscripciones</t>
  </si>
  <si>
    <t>No se evidencia que el consolidado remitido al MEN se realizó en el formato establecido y en las fechas definidas en el cronograma</t>
  </si>
  <si>
    <t>No se evidencia la existencia de formatos y procedimientos para la asignación de cupos</t>
  </si>
  <si>
    <t>¿Se evidencia que la asignación los cupos se haya efectuado en orden de prioridad que establece la resolución 5360 de 2006?</t>
  </si>
  <si>
    <t>No se evidencia la verificación de disponibilidad de cupos en los EE para garantizar el acceso  a los niños nuevos que solicitaron cupos</t>
  </si>
  <si>
    <t>No existe evidencia de los ajustes a la información, comparando la oferta disponible vs. cupos asignados</t>
  </si>
  <si>
    <t>No se evidencia que la asignación los cupos se haya efectuado en orden de prioridad que establece la resolución 5360 de 2006</t>
  </si>
  <si>
    <t>No se evidencia análisis de información de Oferta Vs Demanda (Estudio de Insuficiencia) para  contratación con oferentes</t>
  </si>
  <si>
    <t>No se evidencia que el estudio de insuficiencia cuenta con análisis de información de proyección de cupos, prematrícula, inscripción de alumno nuevos e información de alumno provenientes de Instituciones de bienestar social o familiar</t>
  </si>
  <si>
    <t>No se evidencia que la asignación de cupos se realizó en los EE incluidos en el Banco de Oferentes</t>
  </si>
  <si>
    <t>No se evidencia que la asignación de cupos se realizó teniendo en cuenta las evaluaciones de la interventoría</t>
  </si>
  <si>
    <t>No se evidencia en SIMAT que los rectores de los EE oficiales realizaron la matrícula efectivamante despúes de la asignación de cupos y reportaron la información en SIMAT</t>
  </si>
  <si>
    <t>No se evidencia que el prestador del servicio educativo con contrato suscrito, consolida  la información de  matrícula de alumnos nuevos para el reporte al MEN en las fechas previstas?</t>
  </si>
  <si>
    <t>No se evidencia en el SIMAT el reporte de matrícula de alumnos antiguos y nuevos por parte de los establecimientos educativos oficiales</t>
  </si>
  <si>
    <t>No se evidencia en el SIMAT el reporte de matrícula de alumnos antiguos y nuevos por parte de el(los) prestador(es) del servicio educativo que tenga contrato  suscrito con la entidad territorial</t>
  </si>
  <si>
    <t>No se evidencian los reportes de información de los EE no oficiales de acuerdo con los instrumentos definidos en la resolución 166 de 2003</t>
  </si>
  <si>
    <t>No se evidencia que los cupos liberados después de los procesos de renovación de matrícula de alumnos antiguos y matrícula de nuevos, fueron asignados</t>
  </si>
  <si>
    <t>No se evidencia el consolidado oficial de información de matrícula enviado al MEN, de acuerdo con lo establecido en al resolución 166</t>
  </si>
  <si>
    <t>No se evidencia en el SIMAT el registro de información de las variaciones o cambios (novedades) que se presentan en la información de matrícula</t>
  </si>
  <si>
    <t>No se evidencia que las variaciones o cambios que se presentan en la información de matrícula, se hayan realizado dentro de las fechas establecidas en el cronograma</t>
  </si>
  <si>
    <t>No se evidencia la comunicación enviada al MEN del acto administrativo que establece los procedimientos y actividades del proceso de matricula de la SE</t>
  </si>
  <si>
    <t>No se evidencia el envío al MEN del Reporte de la Proyección de Cupos de la SE</t>
  </si>
  <si>
    <t>No se evidencia el envío al MEN del Reporte de Prematrícula</t>
  </si>
  <si>
    <t>No se evidencia el envío al MEN del Reporte de Alumnos Nuevos</t>
  </si>
  <si>
    <t>No se evidencia el envío al MEN del Reporte de información de matrícula validado a través del SINEB</t>
  </si>
  <si>
    <t>No se evidencia la definición de un plan de auditoría para cada una de las etapas del proceso de cobertura, tanto en la SE como en los EE</t>
  </si>
  <si>
    <t>HALLAZGO MODERADO</t>
  </si>
  <si>
    <t>HALLAZGO LEVE</t>
  </si>
  <si>
    <t>No se evidencia el seguimiento dado a los resultados de las auditorías realizadas al proceso de cobertura</t>
  </si>
  <si>
    <t>ALCANCE: Evaluación del cumplimiento de los requisitos definidos en el Reglamento Técnico para el proceso de la Gestión de la Cobertura del Servicio Educativo.</t>
  </si>
  <si>
    <t>¿Se evidencia el consolidado oficial de información de matrícula enviado al MEN, de acuerdo con lo establecido en al resolución 166?</t>
  </si>
  <si>
    <t>¿Se evidencia en el SIMAT el registro de información de las variaciones o cambios (novedades) que se presentan en la información de matrícula?</t>
  </si>
  <si>
    <t>Enviar al Ministerio de Educación Nacional: Copia del acto administrativo que establece los procedimientos y actividades del proceso de matrícula.</t>
  </si>
  <si>
    <t>¿Se evidencia la comunicación enviada al MEN del acto administrativo que establece los procedimientos y actividades del proceso de matricula de la SE?</t>
  </si>
  <si>
    <t>Enviar al Ministerio de Educación Nacional: Reporte de Proyección de Cupos.</t>
  </si>
  <si>
    <t>¿Se evidencia el envío al MEN del Reporte de la Proyección de Cupos de la SE?</t>
  </si>
  <si>
    <t>Enviar al Ministerio de Educación Nacional: Reporte de Prematrícula.</t>
  </si>
  <si>
    <t>¿Se evidencia el envío al MEN del Reporte de Prematrícula?</t>
  </si>
  <si>
    <t>Enviar al Ministerio de Educación Nacional: Reporte de inscripción de alumnos nuevos.</t>
  </si>
  <si>
    <t>¿Se evidencia el envío al MEN del Reporte de Alumnos Nuevos?</t>
  </si>
  <si>
    <t>Enviar al Ministerio de Educación Nacional: Reporte de información de matrícula validado a través del SINEB.</t>
  </si>
  <si>
    <t>¿Se evidencia el envío al MEN del Reporte de información de matrícula validado a través del SINEB?</t>
  </si>
  <si>
    <t>¿Se evidencia que este reporte de matrícula (validado a través del SINEB) se realizó en las fechas previstas en el cronograma?</t>
  </si>
  <si>
    <t>¿Se evidencia la consistencia entre los criterios definidos en la resolución 5360 y el sistema de información de matrículas SIMAT, en cuanto a peso y variables requeridas para el ingreso al sistema educativo?</t>
  </si>
  <si>
    <t>¿Se evidencia que las fechas programadas para la asignación de niños que provienen de Bienestar Social e ICBF se encuentran entre la segunda  y la cuarta semana de septiembre para el calendario A y entre la segunda y 4 semana de mayo para el calendario B?</t>
  </si>
  <si>
    <t>¿Se evidencia que las fechas programadas para renovación de matrículas a alumnos antiguos y los que solicitaron traslados se encuentran entre la tercera semana de octubre y la segunda de noviembre para el calendario A y entre la segunda semana de junio y la segunda de julio para el calendario B?</t>
  </si>
  <si>
    <t>¿Se evidencia que las fechas programadas de inscripción de alumnos  nuevos se encuentran entre la segunda  y la cuarta semana de septiembre para el calendario A y entre la segunda y 4 semana de mayo para el calendario B?</t>
  </si>
  <si>
    <t>¿Se evidencia que las fechas programadas para asignación de cupos se encuentran entre la tercera semana de septiembre y la tercera de octubre para el calendario A, entre la primera semana  y tercera de junio para el calendario B?</t>
  </si>
  <si>
    <t>INFORME DE DIAGNÓSTICO
LISTA DE CHEQUEO</t>
  </si>
  <si>
    <t>HALLAZGOS</t>
  </si>
  <si>
    <t>EVIDENCIA</t>
  </si>
  <si>
    <t>DOCUMENTACIÓN CONSULTADA: Registros de cumplimiento, procedimientos internos, documentación interna y externa.</t>
  </si>
  <si>
    <t>Requisitos del Reglamento Técnico</t>
  </si>
  <si>
    <t>RESULTADOS</t>
  </si>
  <si>
    <t>NC</t>
  </si>
  <si>
    <t>PREGUNTA/ASPECTO A EVALUAR</t>
  </si>
  <si>
    <t>C</t>
  </si>
  <si>
    <t>I</t>
  </si>
  <si>
    <t>MINISTERIO DE EDUCACIÓN NACIONAL
PROYECTO DE CERTIFICACIÓN DE PROCESOS
FORMULACIÓN PLAN DE ACCIÓN</t>
  </si>
  <si>
    <t>Fecha de elaboración:</t>
  </si>
  <si>
    <t>NIVEL DE IMPACTO</t>
  </si>
  <si>
    <t>FUENTE</t>
  </si>
  <si>
    <t>CAUSAS</t>
  </si>
  <si>
    <t>ACCIONES DE MEJORAMIENTO</t>
  </si>
  <si>
    <t>AC/AP</t>
  </si>
  <si>
    <t>DESCRIPCIÓN DE LAS METAS</t>
  </si>
  <si>
    <t>UNIDAD DE MEDIDA DE LAS METAS</t>
  </si>
  <si>
    <t>DIMENSIÓN DE LA META</t>
  </si>
  <si>
    <t>FECHA INICIACIÓN DE LAS METAS</t>
  </si>
  <si>
    <t>FECHA TERMINACIÓN DE LAS METAS</t>
  </si>
  <si>
    <t>RESPONSABLES</t>
  </si>
  <si>
    <t>DEPENDENCIA</t>
  </si>
  <si>
    <t>A</t>
  </si>
  <si>
    <t>Elaborado por:</t>
  </si>
  <si>
    <t>Revisado y validado por:</t>
  </si>
  <si>
    <t>AC/AP:  Acción correctiva/Acciónpreventiva 
C:          Conveniencia
A:          Adecuación.</t>
  </si>
  <si>
    <t>Firma:</t>
  </si>
  <si>
    <t>Nombre:</t>
  </si>
  <si>
    <t>DESCRIPCION DEL NO CUMPLIMIENTO</t>
  </si>
  <si>
    <t>CUMPLIMIENTO</t>
  </si>
  <si>
    <t>NO CUMPLIMIENTO</t>
  </si>
  <si>
    <t>TOTAL</t>
  </si>
  <si>
    <t>#</t>
  </si>
  <si>
    <t>%</t>
  </si>
  <si>
    <t>FORTALEZAS (PRINCIPALES CUMPLIMIENTOS)</t>
  </si>
  <si>
    <t>HALLAZGO CRITICO</t>
  </si>
  <si>
    <t>PROCESO</t>
  </si>
  <si>
    <t>No</t>
  </si>
  <si>
    <t>Gestión de la Cobertura del Servicio Educativo</t>
  </si>
  <si>
    <t>GESTIÓN DE LA COBERTURA DEL SERVICIO EDUCATIVO</t>
  </si>
  <si>
    <t>¿Se evidencia que las fechas programadas para matrículas de alumnos nuevos se encuentran entre la tercera semana de noviembre y la primera de diciembre para el calendario A y entre la tercera semana de julio y la primera de agosto para el calendario B?</t>
  </si>
  <si>
    <t>¿Se evidencia que las fechas programadas para ajustes de matrícula se encuentran entre la primera semana de diciembre y la cuarta de enero para el calendario A y entre la segunda y cuarta semana de agosto para el calendario B?</t>
  </si>
  <si>
    <t>¿Existe evidencia del  Acto administrativo que describa las actividades, cronograma y etapas del proceso de cobertura?</t>
  </si>
  <si>
    <t>¿Se evidencia acompañamiento y asesoría prestada a los rectores en la determinación de la oferta educativa, según la planeación de la cobertura?
(Por ejemplo: actas de reuniones, registros, verificación con rectores de Instituciones)?</t>
  </si>
  <si>
    <t>¿Se evidencia que este consolidado se realiza en el formato establecido, para ser remitida al MEN?</t>
  </si>
  <si>
    <t>¿Se evidencia la generación del Anexo 8 a partir de la información de las proyecciones de cupos aprobadas?</t>
  </si>
  <si>
    <t>¿Se evidencia que se garantiza a los estudiantes antiguos cupos en el mismo EE o la continuidad en el sistema educativo?
(revisar si se realizan convenios de continuidad de los estudiantes en el Sistema Educativo)</t>
  </si>
  <si>
    <t xml:space="preserve">¿Se evidencia la reserva de cupo, de acuerdo con la disponibilidad en los EE, de los estudiantes que solicitan traslado de un plantel educativo oficial a otro?
(Revisar aleatoriamente casos de estudiantes antiguos con y sin traslado) </t>
  </si>
  <si>
    <t>¿Se evidencia que el consolidado remitido al MEN se realizó en el formato establecido y en las fechas definidas en el cronograma?</t>
  </si>
  <si>
    <t>¿Se evidencia la remisión al MEN del consolidado de la información de las inscripciones?</t>
  </si>
  <si>
    <t>¿Existe evidencia de los ajustes a la información, comparando la oferta disponible vs. cupos asignados?</t>
  </si>
  <si>
    <t>¿Se evidencia análisis de información de Oferta Vs Demanda (Estudio de Insuficiencia) para  contratación con oferentes?</t>
  </si>
  <si>
    <t>¿Se evidencia que la asignación de cupos se realizó en los EE incluidos en el Banco de Oferentes?</t>
  </si>
  <si>
    <t>¿Se evidencia que la asignación de cupos se realizó teniendo en cuenta las evaluaciones de la interventoría?</t>
  </si>
  <si>
    <t>¿Se evidencia en SIMAT que los rectores de los EE oficiales realizaron la matrícula efectivamante despúes de la asignación de cupos y reportaron la información en SIMAT?</t>
  </si>
  <si>
    <t>¿Se evidencia en el SIMAT el reporte de matrícula de alumnos antiguos y nuevos por parte de los establecimientos educativos oficiales?</t>
  </si>
  <si>
    <t>¿Se evidencia en el SIMAT el reporte de matrícula de alumnos antiguos y nuevos por parte de el(los) prestador(es) del servicio educativo que tenga contrato  suscrito con la entidad territorial?</t>
  </si>
  <si>
    <t>¿Se evidencia que estas variaciones o cambios que se presentan en la información de matrícula, se hayan realizado dentro de las fechas establecidas en el cronograma?</t>
  </si>
  <si>
    <t>¿Se evidencia la realización del análisis para la determinación de la demanda potencial con base en la Información de la población en edad escolar?</t>
  </si>
  <si>
    <t>¿Se evidencia el análisis para la determinación de la demanda potencial con base en las proyecciones del crecimiento poblacional y su incidencia en la cobertura educativa?</t>
  </si>
  <si>
    <t>No se evidencia la realización del análisis para la determinación de la demanda potencial con base en la Información de la población en edad escolar</t>
  </si>
  <si>
    <t>No se evidencia el análisis para la determinación de la demanda potencial con base en las proyecciones del crecimiento poblacional y su incidencia en la cobertura educativa</t>
  </si>
  <si>
    <t>No se evidencia el análisis para la determinación de la demanda potencial con base en la identificación de la población por fuera del sistema educativo</t>
  </si>
  <si>
    <t>No se evidencia que las estrategias de ampliación de cobertura son generadas a partir del estudio de oferta y demanda del servicio educativo</t>
  </si>
  <si>
    <t>No existe evidencia de la coordinación entre la SE y los rectores de EE para la generación de estrategías de ampliación de cobertura</t>
  </si>
  <si>
    <t>No se evidencia la consistencia entre los criterios definidos en la resolución 5360 y el sistema de información de matrículas SIMAT, en cuanto a peso y variables requeridas para el ingreso al sistema educativo</t>
  </si>
  <si>
    <t>No se evidencia que la SE tiene un cronograma que incluya las actividades y etapas de acuerdo con lo  establecido por la Resolución 5360</t>
  </si>
  <si>
    <t>No se evidencia dentro del cronograma, la inclusión de las etapas del proceso de Cobertura, señalando los procedmimientos y herramientas necesarias para su implementación</t>
  </si>
  <si>
    <t>No se evidencia que la socialización, divulgación y capacitación del proceso se realizaron entre la primera semana de junio y la cuarta semana de julio para calendario A y primera semana de febrero y la cuarta semana de marzo para calendario B</t>
  </si>
  <si>
    <t>Gestionar, administrar y responder por el funcionamiento, oportunidad y calidad de la información educativa y suministrarla a la Nación en las condiciones que se requiera</t>
  </si>
  <si>
    <t>¿Existe evidencia de la gestión realizada por la SE en la verificación de la calidad de la información entregada al MEN?</t>
  </si>
  <si>
    <t>¿Existe evidencia de la gestión realizada por la SE en la verificación de la oportunidad en la entrega de la información al MEN?
(Revisar las fechas de entrega de los reportes de matrícula al MEN en las fechas definidas)</t>
  </si>
  <si>
    <t>Planear la prestación del servicio educativo, mediante estudios que permitan identificar aquellas zonas y niveles en los cuales no es posible atender a la población en edad escolar, así como definir estrategias que garanticen el acceso y la permanencia de los niños, niñas y jóvenes en el sistema educativo</t>
  </si>
  <si>
    <t>¿Se evidencia la definición de estrategias para garantizar el acceso y permanencia de los niños, niñas y jóvenes en el sistema educativo?</t>
  </si>
  <si>
    <t>¿Se evidencia el análisis para la determinación de la demanda potencial con base en la identificación de la población por fuera del sistema educativo (diferentes grupos poblacionales)?</t>
  </si>
  <si>
    <t>¿Se verifica que se cuenta con un análisis de las necesidades de continuidad de la oferta?</t>
  </si>
  <si>
    <t>El análisis para determinar la demanda potencial de cupos educativos debe realizarse a nivel regional y en cada una de las divisiones territoriales (municipio, comuna o localidad), teniendo en cuenta la información por establecimientos educativos, de cada entidad territorial certificada.</t>
  </si>
  <si>
    <t>El resultado del ejercicio de planeación de la prestación del servicio educativo debe apoyar: la definición e identificación de estrategias de búsqueda de los niños, niñas y jóvenes que no han accedido al sistema, de la población desertora y repitente, requerimientos de plantas de personal y de construcción o mejoramiento de infraestructura, la necesidad de recurrir a la implementación de modelos educativos flexibles y a la contratación del servicio educativo como estrategia de ampliación de cobertura</t>
  </si>
  <si>
    <t>¿Se evidencia el análisis para determinar la demanda potencial de cupos educativos a nivel regional (municipio, comuna o localidad)?</t>
  </si>
  <si>
    <t>¿Se evidencia el análisis para determinar la demanda potencial de cupos educativos por establecimiento educativo?</t>
  </si>
  <si>
    <t>¿Se evidencia la definición de estrategias de búsqueda de niños, niñas y jóvenes que no han accedido al sistema educativo?</t>
  </si>
  <si>
    <t>¿Se evidencia la definición de estrategias de búsqueda de niños, niñas y jóvenes que han desertado?</t>
  </si>
  <si>
    <t>¿Se evidencia la realización de requerimientos de planta de personal con base en la información de proyección de cupos?</t>
  </si>
  <si>
    <t>¿Se evidencia la realización de requerimientos de infraestructura en los EE con base en la información de proyección de cupos?</t>
  </si>
  <si>
    <t>¿Existe evidencia de la implementación de modelos educativos flexibles con base en la información de proyección de cupos?</t>
  </si>
  <si>
    <t>¿Se evidencia la aplicación de la contratación del servicio educativo con base en la información de proyección de cupos?</t>
  </si>
  <si>
    <t>Generar estrategias de ampliación de cobertura y permanencia educativa en conjunto con las diferentes áreas de la Secretaría de Educación</t>
  </si>
  <si>
    <t>¿Existe evidencia de la coordinación entre la SE y los rectores de EE para la generación de estrategias de ampliación de cobertura y permanencia?</t>
  </si>
  <si>
    <t>¿Se evidencia que la generación de estrategias de ampliación de cobertura y permanencia por parte de la SE?</t>
  </si>
  <si>
    <t>Identificar y gestionar requerimientos de recursos humanos, físicos y financieros para garantizar la prestación del servicio educativo dentro de los parámetros establecidos por el Ministerio de Educación Nacional</t>
  </si>
  <si>
    <t>¿Existe evidencia de la identificación y gestión realizada por la SE en referencia a los recursos humanos,  requeridos para la prestación del servicio educativo?</t>
  </si>
  <si>
    <t>¿Existe evidencia de la identificación y gestión realizada por la SE en referencia a los recursos físicos,  requeridos para la prestación del servicio educativo?</t>
  </si>
  <si>
    <t>¿Existe evidencia de la identificación y gestión realizada por la SE en referencia a los recursos financieros,  requeridos para la prestación del servicio educativo?</t>
  </si>
  <si>
    <t>¿Se evidencia que la identificación y gestión realizada por la SE en referencia a los recursos humanos, físicos y financieros, obedece a parámetros establecidos por el MEN?</t>
  </si>
  <si>
    <t>Tener en cuenta los criterios definidos en la normatividad vigente relacionada con el proceso de Gestión de la Cobertura del Servicio Educativo, para la asignación de cupos y el ingreso al sistema educativo oficial</t>
  </si>
  <si>
    <t>¿Se evidencia que la SE tiene un cronograma que incluya las actividades y etapas de acuerdo con lo  establecido por la Resolución 5360 de 2006?</t>
  </si>
  <si>
    <t>Establecer un cronograma para el desarrollo del proceso de cobertura, incluyendo las etapas y actividades definidas en la normatividad vigente y señalando, en cada una de ellas, los procedimientos y herramientas necesarias para su implementación de acuerdo con el contexto territorial</t>
  </si>
  <si>
    <t>Establecer mediante acto administrativo los procedimientos para ejecutar el proceso de cobertura en la entidad territorial. Este acto administrativo debe incluir la creación y funcionamiento del comité de cobertura, que será presidido por el secretario de educación, y debe establecer las funciones y responsabilidades de los diferentes participantes</t>
  </si>
  <si>
    <t>¿Se evidencia que el Acto administrativo incluye la creación, funcionamiento y las responsabildiades de los participantes del Comité de Cobetura,  y define que debe ser presidido por el Secretario de Educación? 
(Si la SE conformó el Comité de Cobertura con sus funciones y resposabildiades en otro acto administrativo, es válido para la primera revisión, pero se deber recomendar que se genere un solo documento que incluya el proceso de Matrícula y la conformación del Comité de Cobertura).</t>
  </si>
  <si>
    <t>¿Se evidencia el funcionamiento del Comité de Cobertura para la asignación de cupos y matrícula, de acuerdo con lo establecido en el acto administrativo? (revisar evidencias como actas de reuniones del comité)</t>
  </si>
  <si>
    <t>Informar y capacitar a los rectores y directores de los establecimientos educativos en el desarrollo y ejecución del proceso de cobertura, así como en el diseño e implementación de estrategias de acceso y permanencia escolar. Informar a la comunidad educativa los requisitos, fechas, procedimientos y resultados del proceso de matrícula</t>
  </si>
  <si>
    <t>¿Se evidencia la información y capacitación en el diseño e implementación de estrategias de acceso y permanencia escolar a los rectores y directores de los EE?</t>
  </si>
  <si>
    <t>¿Existe evidencia de la divulgación de la información suministrada a la comunidad educativa sobre los requisitos, fechas, procedimientos y resultados del proceso de matrícula?</t>
  </si>
  <si>
    <t>Capacitar a los funcionarios de los establecimientos educativos encargados del proceso de cobertura de su jurisdicción, en el uso de los Sistemas de Información implementados, e informar a la comunidad educativa sobre los procedimientos y requisitos para llevar a cabo dicho proceso</t>
  </si>
  <si>
    <t>Asesoría y acompañamiento a los rectores en el ejercicio que determine la oferta educativa, con base en los insumos resultantes de su proceso de planeación de la cobertura y de los análisis de información realizados por la entidad y los suministrados por el Ministerio de Educación Nacional</t>
  </si>
  <si>
    <t>¿Existe evidencia de la asesoría y acompañamiento a los rectores en la determinación de la oferta educativa?
(revisar herramientas para el análisis de información, como por ejemplo los cortes estadísticos de comparación, por medio del sistema de información)</t>
  </si>
  <si>
    <t>¿Se evidencia que la asesoría y acompañamiento brindado a los rectores, se realiza con base en los resultados del análisis de información de la SE para la planeación de la cobertura?</t>
  </si>
  <si>
    <t>¿Se evidencia que la asesoría y acompañamiento brindado a los rectores, se realiza con base en los resultados del análisis de información suministrada por el MEN?</t>
  </si>
  <si>
    <t>Análisis de la información sobre proyección de cupos, para determinar posibles necesidades de ampliación de la oferta educativa, con el fin de facilitar el acceso a la población desescolarizada y garantizar la continuidad de los estudiantes en el sistema educativo</t>
  </si>
  <si>
    <t>Definición de las estrategias de ampliación de la oferta educativa oficial para la vigencia siguiente, en conjunto con los rectores de los establecimientos educativos</t>
  </si>
  <si>
    <t>¿Se evidencia que la proyección de cupos facilita el acceso a la población desescolarizada?</t>
  </si>
  <si>
    <t>¿Se evidencia que la proyección de cupos garantiza la continuidad de los estudiantes en el sistema educativo?</t>
  </si>
  <si>
    <t xml:space="preserve">¿Se evidencia que la SE define estrategias de ampliación de la oferta para la vigencia siguiente?  </t>
  </si>
  <si>
    <t xml:space="preserve">¿Se evidencia que las estrategias de ampliación de la oferta para la vigencia siguiente se realizaron en conjunto con los rectores de los establecimientos educativos?  </t>
  </si>
  <si>
    <t>Consolidación de la información relativa a la proyección de cupos en el Sistema de Información y envío de ésta al Ministerio de Educación Nacional, en las fechas establecidas en el cronograma y utilizando el formato dispuesto para tal fin</t>
  </si>
  <si>
    <t>¿Se evidencia la remisión al MEN del consolidado de proyección de cupos en las fechas establecidas en el cronograma?</t>
  </si>
  <si>
    <t>Garantizar a los estudiantes antiguos el cupo en la misma sede del establecimiento educativo o la continuidad en el sistema educativo. Adicionalmente, reservará el cupo y tramitará solicitudes de traslado en el Sistema de Información de acuerdo con la disponibilidad de cupos a aquellos estudiantes que por diferentes razones deseen trasladarse de un plantel educativo oficial a otro, de acuerdo con los criterios y procedimientos definidos por la Secretaría de Educación</t>
  </si>
  <si>
    <t>Garantizar a los estudiantes, atendidos a través del sistema educativo oficial, su continuidad en los niveles de educación preescolar, básica y media</t>
  </si>
  <si>
    <t>¿Se evidencia por medio del SIMAT que se garantiza a los estudiantes antiguos cupos en el mismo EE o la continuidad en los niveles de educación preescolar, básica y media?</t>
  </si>
  <si>
    <t>Coordinar con las entidades de Bienestar Social o Familiar de su jurisdicción, la identificación de los niños provenientes de estas instituciones, que cumpliendo el requisito de edad, ingresarían al grado de transición, para la respectiva asignación de cupo, con el fin de garantizar su acceso y permanencia en el sistema educativo oficial</t>
  </si>
  <si>
    <t>Establecer los procedimientos y formatos para garantizar la inscripción o solicitud de cupos nuevos de los niños(as) y jóvenes que deseen ingresar al sistema educativo oficial. De la misma manera, debe consolidar la información de dichas inscripciones en el Sistema de Información y remitirla al Ministerio de Educación Nacional en las fechas establecidas en el cronograma y utilizando el formato dispuesto para tal fin</t>
  </si>
  <si>
    <t>Asignar los cupos disponibles a los estudiantes nuevos inscritos durante el proceso, de acuerdo con los criterios establecidos en la normatividad vigente al respecto</t>
  </si>
  <si>
    <t>Monitorear que los rectores y directores de los establecimientos educativos renueven la matrícula  de los alumnos antiguos y de los alumnos que solicitaron traslado de acuerdo con las fechas establecidas en el cronograma</t>
  </si>
  <si>
    <t>¿Existe evidencia del monitoreo realizado para que los rectores y directores de EE renueven la matrícula de los alumnos antiguos y de los alumnos que solicitaron traslado? 
(Hacer una verificación de disponibilidad de cupos en los EE para garantizar la continuidad a los niños que solicitaron traslado)</t>
  </si>
  <si>
    <t xml:space="preserve">¿Se evidencia que el monitoreo realizado para que los rectores y directores de EE renueven la matrícula de los alumnos antiguos y de los alumnos que solicitaron traslado se realiza de acuerdo con las fechas establecidas en el cronograma? </t>
  </si>
  <si>
    <t>Tener en cuenta las características de los estudiantes para definir su acceso educativo a los modelos educativos flexibles y registrar la información correctamente</t>
  </si>
  <si>
    <t>¿Existe evidencia en el SIMAT de la definición de los modelos educativos flexibles de acuerdo con las características de los estudiantes?</t>
  </si>
  <si>
    <t>En los casos en los que se deba recurrir a la contratación de la prestación del servicio educativo, previo estudio de insuficiencia, el Secretario de Educación de la Entidad Territorial Certificada debe efectuar la asignación de los cupos en los establecimientos educativos que hagan parte del Banco de Oferentes de acuerdo con la lista de elegibles</t>
  </si>
  <si>
    <t>Solicitar a los establecimientos educativos no oficiales el reporte de información de matrícula en los tiempos e instrumentos establecidos para tal fin y reportarla al Ministerio de Educación Nacional, de acuerdo con la normatividad vigente</t>
  </si>
  <si>
    <t>Asignar los cupos que se liberen después de los procesos de renovación de matrícula de alumnos antiguos y de matrícula efectiva de alumnos nuevos</t>
  </si>
  <si>
    <t>Verificar la información consolidada de matrícula para reportarla al Ministerio de Educación Nacional, en cumplimiento de la normatividad vigente. El reporte de matrícula se debe hacer a través de los Sistemas de Información dispuestos por el Ministerio de Educación, en las fechas previstas en el cronograma</t>
  </si>
  <si>
    <t>Registrar en el sistema de información de matrícula, las novedades (traslados, cambios a matriculados, retiros, actualización de información básica del estudiante, cambios en las estrategias de permanencia, entre otros) que se presenten en la información de matrícula, dentro de las fechas establecidas en el cronograma definido para el desarrollo del proceso de Cobertura</t>
  </si>
  <si>
    <t>Realizar seguimiento o auditoría al proceso de Cobertura en todas las fases de implementación del mismo</t>
  </si>
  <si>
    <t>¿Se evidencia el seguimiento dado a los resultados del segumiento o a las auditorías realizadas al proceso de cobertura?
(Por ejemplo, si existen planes de mejoramiento que me generen acciones correctivas)</t>
  </si>
  <si>
    <t>Verificar que la población beneficiaria de gratuidad educativa haya sido eximida del pago de costos educativos (derechos académicos y servicios complementarios)</t>
  </si>
  <si>
    <t>¿Se evidencia que la SE verifica que la población beneficiaria de gratuidad no pague los costos educativos a los que tiene derecho?</t>
  </si>
  <si>
    <t>No se evidencia la definición de estrategias de búsqueda de niños, niñas y jóvenes que no han accedido al sistema educativo</t>
  </si>
  <si>
    <t>No existe evidencia de la gestión realizada por la SE en la verificación de la calidad de la información entregada al MEN</t>
  </si>
  <si>
    <t>No existe evidencia de la gestión realizada por la SE en la verificación de la oportunidad en la entrega de la información al MEN</t>
  </si>
  <si>
    <t>No existe evidencia de estudios que identifiquen zonas y niveles en los cuales no es posible atender a la población en edad escolar</t>
  </si>
  <si>
    <t>No se evidencia la definición de estrategias para garantizar el acceso y permanencia de los niños, niñas y jóvenes en el sistema educativo</t>
  </si>
  <si>
    <t>No se evidencia la definición de estrategias de búsqueda de niños, niñas y jóvenes que han desertado</t>
  </si>
  <si>
    <t>no existe evidencia de la identificación y gestión realizada por la SE en referencia a los recursos físicos,  requeridos para la prestación del servicio educativo</t>
  </si>
  <si>
    <t>no existe evidencia de la identificación y gestión realizada por la SE en referencia a los recursos financieros,  requeridos para la prestación del servicio educativo</t>
  </si>
  <si>
    <t>No se evidencia que la identificación y gestión realizada por la SE en referencia a los recursos humanos, físicos y financieros, obedece a parámetros establecidos por el MEN</t>
  </si>
  <si>
    <t xml:space="preserve">No se evidencia que las estrategias de ampliación de la oferta para la vigencia siguiente se realizaron en conjunto con los rectores de los establecimientos educativos </t>
  </si>
  <si>
    <t>No existe evidencia en el SIMAT de la definición de los modelos educativos flexibles de acuerdo con las características de los estudiantes</t>
  </si>
  <si>
    <t xml:space="preserve">¿Se evidencia que el Acto administrativo incluye la creación, funcionamiento y las responsabildiades de los participantes del Comité de Cobetura,  y define que debe ser presidido por el Secretario de Educación? </t>
  </si>
  <si>
    <t>MACROPROCESO: GESTIÓN DE LA COBERTURA DEL SERVICIO EDUCATIVO</t>
  </si>
  <si>
    <t>¿Se evidencia la información y capacitación en desarrollo y ejecución del proceso de Cobertura a los rectores, Directores de EE?</t>
  </si>
  <si>
    <t>¿Existe evidencia de la divulgación a la comunidad educativa sobre los procedimientos y requisitos para llevar a cabo el proceso de Matricula ?</t>
  </si>
  <si>
    <t>¿Se evidencia la articulación de la SE con entidades de Bienestar social o familiar territoriales, con el fin de identificar y asignar cupos a los niños provenientes de esas instituciones, de acuerdo con los requisitos de edad?</t>
  </si>
  <si>
    <t>Una vez finalizada la asignación de cupos, debe controlar que el rector o director de cada establecimiento educativo oficial realice la matrícula efectiva de los alumnos nuevos, y reporte esta información a la Secretaría de Educación.
Adicional a ello, debe controlar que el prestador del servicio educativo, que tenga contrato suscrito con la entidad territorial, reporte a la Secretaría de Educación la información de la matrícula efectiva de los alumnos por los que se ha realizado el contrato, para que sea ésta quien registre la información en el Sistema de Información</t>
  </si>
  <si>
    <t xml:space="preserve">No se evidencia que la SE define estrategias de ampliación de la oferta para la vigencia siguiente  </t>
  </si>
  <si>
    <t>No se evidencia que la SE verifica que la población beneficiaria de gratuidad no pague los costos educativos a los que tiene derecho</t>
  </si>
  <si>
    <t>¿Se evidencian mecanismos de seguimiento y control utilizados por la SE para garantizar el cumplimiento de los procedimientos y cronograma establecidos en el Acto Administrativo?
(los mecanismos pueden ser variados  desde que se evidencie que sirven para hacer seguimiento y control).</t>
  </si>
  <si>
    <t>¿Se evidencia dentro del cronograma, la inclusión de las etapas del proceso de Cobertura, señalando los procedimientos y herramientas necesarias para su implementación?</t>
  </si>
  <si>
    <t>No se evidencia el análisis para determinar la demanda potencial de cupos educativos a nivel regional o de municipio</t>
  </si>
  <si>
    <t>No se evidencia el análisis para determinar la demanda potencial de cupos educativos por establecimiento educativo</t>
  </si>
  <si>
    <t>No se evidencia la aplicación de la contratación del servicio educativo con base en la información de proyección de cupos</t>
  </si>
  <si>
    <t>No se evidencia que las fechas programadas para el reporte de proyección de cupos para el año siguiente se realizó entre la segunda semana de mayo y la tercera de agosto para el calendario A.</t>
  </si>
  <si>
    <t>No se evidencia la información y capacitación en desarrollo y ejecución del proceso de Cobertura a los rectores, Directores de EE</t>
  </si>
  <si>
    <t>¿Se evidencia la capacitación a  los funcionarios de los EE en el uso del sistema Integrado de Matricula SIMAT?</t>
  </si>
  <si>
    <t>No se evidencia la capacitación a  los funcionarios de los EE, en el uso del sistema Integrado de Matricula SIMAT.</t>
  </si>
  <si>
    <t xml:space="preserve">No se evidencia  la divulgación a la comunidad educativa sobre los procedimientos y requisitos para llevar a cabo el proceso de Matricula </t>
  </si>
  <si>
    <t>No se evidencia  la asesoría y acompañamiento a los rectores en la determinación de la oferta educativa</t>
  </si>
  <si>
    <t>No se evidencia que la asesoría y acompañamiento brindado a los rectores, se realiza con base en los resultados del análisis de información de la SE para la planeación de la cobertura</t>
  </si>
  <si>
    <t>No se evidencia que la asesoría y acompañamiento brindado a los rectores, se realiza con base en los resultados del análisis de información suministrada por el MEN</t>
  </si>
  <si>
    <t>No se evidencia la remisión al MEN del consolidado de proyección de cupos en las fecha establecidas en el cronograma</t>
  </si>
  <si>
    <t>GERENTE DE MODERNIZACIÓN</t>
  </si>
  <si>
    <t>x</t>
  </si>
  <si>
    <t>¿Se evidencia el reporte de proyección de cupos para el año siguiente se realizó entre la segunda semana de mayo y la tercera de agosto para el calendario A y/o en la segunda semana de enero a la segunda semana de abril para el calendario B?</t>
  </si>
  <si>
    <t>¿Se evidencia   que las fechas programadas para la socialización, divulgación y capacitación del proceso se realizaron entre la primera semana de junio y la cuarta semana de julio para calendario A y primera semana de febrero y la cuarta semana de marzo para calendario B?</t>
  </si>
  <si>
    <t>La proyección de cupos y determinación de la oferta educativa para el siguiente año, debe contemplar: Asesoría y acompañamiento a los rectores en el ejercicio de determinación de la oferta educativa con base en los insumos resultantes de su proceso de planeación de la cobertura.</t>
  </si>
  <si>
    <t>¿Se evidencia que la consolidación de la proyección de cupos nuevos se realiza por metodología?</t>
  </si>
  <si>
    <t>¿Se evidencia en el SIMAT la prioridad en la asignación de cupos de los niños procedentes de las entidades de bienestar  familiar, de acuerdo con lo establecido en la resolución 5360 de 2006?</t>
  </si>
  <si>
    <t>¿Se evidencia que el estudio de insuficiencia cuenta con análisis de información de proyección de cupos, prematrícula, inscripción de alumnos nuevos e información de alumno provenientes de Instituciones de bienestar social o familiar?</t>
  </si>
  <si>
    <t>¿Se evidencia el establecimiento de procedimientos y formatos para la inscripción o solicitud de cupos para estudiantes nuevos?</t>
  </si>
  <si>
    <t>¿Se verifica la existencia de  procedimientos para la asignación de cupos?</t>
  </si>
  <si>
    <r>
      <t>¿Existe evidencia de estudios que identifiquen</t>
    </r>
    <r>
      <rPr>
        <b/>
        <sz val="10"/>
        <rFont val="Verdana"/>
        <family val="2"/>
      </rPr>
      <t xml:space="preserve"> zonas y niveles</t>
    </r>
    <r>
      <rPr>
        <sz val="10"/>
        <rFont val="Verdana"/>
        <family val="2"/>
      </rPr>
      <t xml:space="preserve"> en los cuales no es posible atender a la población en edad escolar?</t>
    </r>
  </si>
  <si>
    <r>
      <t xml:space="preserve">¿Se evidencia que los cupos liberados </t>
    </r>
    <r>
      <rPr>
        <b/>
        <sz val="10"/>
        <rFont val="Verdana"/>
        <family val="2"/>
      </rPr>
      <t>después</t>
    </r>
    <r>
      <rPr>
        <sz val="10"/>
        <rFont val="Verdana"/>
        <family val="2"/>
      </rPr>
      <t xml:space="preserve"> de los procesos de renovación de matrícula de alumnos antiguos y matrícula de nuevos, fueron asignados?</t>
    </r>
  </si>
  <si>
    <t>Lider de Cobertura</t>
  </si>
  <si>
    <t>¿Se evidencia la verificación de disponibilidad de cupos en los EE para garantizar el acceso  a los niños nuevos que solicitaron cupos? (Reporte saldo de cupos)</t>
  </si>
  <si>
    <t>¿Se evidencia la realización de seguimiento o auditoría para cada una de las etapas del proceso de cobertura, tanto en la SE como en los EE?
(Revisar si existe plan de auditoría: puede contener por ejemplo: objetivo, alcance, participantes, cronograma, recursos necesarios)</t>
  </si>
  <si>
    <t>¿Se evidencia que el prestador del servicio educativo con contrato suscrito, consolida  la información de  matrícula de alumnos nuevos para el reporte al MEN en las fechas previstas?(oferentes)</t>
  </si>
  <si>
    <t>¿Se evidencian los reportes de información de los EE no oficiales de acuerdo con los instrumentos definidos en la resolución 166 de 2003? (privados)</t>
  </si>
  <si>
    <t>¿Se verifica que se cuenta con un análisis de las cohortes de estudiantes atendidos en el sistema?</t>
  </si>
  <si>
    <t>¿Se evidencia la definición de estrategias de búsqueda de niños, niñas y jóvenes reprobados?</t>
  </si>
  <si>
    <t>Establecer, cuantificar e implementar la logística para poner en marcha el proceso y para realizar el seguimiento al cumplimiento de los  procedimientos y el cronograma establecidos</t>
  </si>
  <si>
    <t>Auditor Proyecto de Modernización</t>
  </si>
  <si>
    <t>Ministerio de Educación Nacional</t>
  </si>
  <si>
    <t>Auditor</t>
  </si>
  <si>
    <t>No existe evidencia de la identificación y gestión realizada por la SE en referencia a los recursos humanos,  requeridos para la prestación del servicio educativo</t>
  </si>
  <si>
    <t>Realizar el análisis para proyectar la demanda potencial de cupos educativos teniendo en cuenta los siguientes aspectos: información de la población en edad escolar, identificación de la población por fuera del sistema educativo (diferentes grupos poblacionales), proyecciones del crecimiento poblacional y su incidencia en la cobertura educativa, análisis de las cohortes de estudiantes atendidos en el sistema y de las necesidades de continuidad de la oferta del servicio educativo.</t>
  </si>
  <si>
    <t>Secretaría de Educación de Fusagasuga</t>
  </si>
  <si>
    <t>No se cuenta con un análisis de las cohortes de estudiantes atendidos en el sistema</t>
  </si>
  <si>
    <t>No se cuenta con un análisis de las necesidades de continuidad de la oferta para universalizar el servicio educativo</t>
  </si>
  <si>
    <t>No se evidencia la definición de estrategias de búsqueda de niños, niñas y jóvenes reprobados</t>
  </si>
  <si>
    <t>No se evidencia análisis de la proyección de cupos identificando necesidades de  planta y la realización de requerimientos con base en estas necesidades identificadas</t>
  </si>
  <si>
    <t>No se evidencia análisis de la proyección de cupos identificando necesidades de  infraestructura y la realización de requerimientos con base en estas necesidades identificadas</t>
  </si>
  <si>
    <t>No se evidencia análisis de la proyección de cupos identificando necesidades de  implementación de modelos educativos flexibles y la implementación de estas metodologías</t>
  </si>
  <si>
    <t>No se evidencia que se ha establecido, cuantificado e implementado la logística para poner en marcha el proceso y para realizar el seguimiento al cumplimiento de los  procedimientos y el cronograma establecidos</t>
  </si>
  <si>
    <t>No se evidencia análisis de la información sobre proyección de cupos, para determinar posibles necesidades de ampliación de la oferta educativa, con el fin de facilitar el acceso a la población desescolarizada</t>
  </si>
  <si>
    <t>No se evidencia análisis de la información sobre proyección de cupos, para determinar posibles necesidades de ampliación de la oferta educativa, con el fin de garantizar la continuidad de los estudiantes en el sistema educativo</t>
  </si>
  <si>
    <t>No se evidencia que se han establecido convenios de continuidad para garantizar la continuidad de los estudiantes en el sistema educativo</t>
  </si>
  <si>
    <t xml:space="preserve">No se evidencia del monitoreo realizado para que los rectores y directores de EE realicen la matricula </t>
  </si>
  <si>
    <t>No se evidencia que el monitoreo realizado para que los rectores y directores de EE renueven la matrícula se realiza de acuerdo con las fechas establecidas en el cronograma</t>
  </si>
  <si>
    <t>No se evidencia que el reporte de matrículase realizó en las fechas previstas en el cronograma</t>
  </si>
  <si>
    <t>DESCRIPCIÓN DEL  HALLAZGO</t>
  </si>
  <si>
    <t>Auditados</t>
  </si>
  <si>
    <t>Profesional de Cobertura</t>
  </si>
  <si>
    <t xml:space="preserve">Tecnico de Apoyo </t>
  </si>
  <si>
    <t xml:space="preserve">Secretaría de Educación </t>
  </si>
  <si>
    <t>Secretaría de Educación de</t>
  </si>
  <si>
    <t xml:space="preserve">Fecha: </t>
  </si>
  <si>
    <t xml:space="preserve">FUNCIONARIO MEN QUE REALIZA EL DIAGNÓSTICO: </t>
  </si>
  <si>
    <t xml:space="preserve">PERSONAL DE LA SE ENTREVISTADO (Nombre y Cargo): </t>
  </si>
  <si>
    <t>REQUISITOS MODELO(S) REFERENCIAL(ES): Especificación Técnica del Proceso. M-DS-EB-00-00-03</t>
  </si>
  <si>
    <t xml:space="preserve">Secretaría de Educación de </t>
  </si>
</sst>
</file>

<file path=xl/styles.xml><?xml version="1.0" encoding="utf-8"?>
<styleSheet xmlns="http://schemas.openxmlformats.org/spreadsheetml/2006/main">
  <numFmts count="4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quot;R$ &quot;#,##0_);\(&quot;R$ &quot;#,##0\)"/>
    <numFmt numFmtId="187" formatCode="&quot;R$ &quot;#,##0_);[Red]\(&quot;R$ &quot;#,##0\)"/>
    <numFmt numFmtId="188" formatCode="&quot;R$ &quot;#,##0.00_);\(&quot;R$ &quot;#,##0.00\)"/>
    <numFmt numFmtId="189" formatCode="&quot;R$ &quot;#,##0.00_);[Red]\(&quot;R$ &quot;#,##0.00\)"/>
    <numFmt numFmtId="190" formatCode="_(&quot;R$ &quot;* #,##0_);_(&quot;R$ &quot;* \(#,##0\);_(&quot;R$ &quot;* &quot;-&quot;_);_(@_)"/>
    <numFmt numFmtId="191" formatCode="_(&quot;R$ &quot;* #,##0.00_);_(&quot;R$ &quot;* \(#,##0.00\);_(&quot;R$ &quot;* &quot;-&quot;??_);_(@_)"/>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quot;Sí&quot;;&quot;Sí&quot;;&quot;No&quot;"/>
    <numFmt numFmtId="201" formatCode="&quot;Verdadero&quot;;&quot;Verdadero&quot;;&quot;Falso&quot;"/>
    <numFmt numFmtId="202" formatCode="&quot;Activado&quot;;&quot;Activado&quot;;&quot;Desactivado&quot;"/>
    <numFmt numFmtId="203" formatCode="[$€-2]\ #,##0.00_);[Red]\([$€-2]\ #,##0.00\)"/>
  </numFmts>
  <fonts count="54">
    <font>
      <sz val="10"/>
      <name val="Arial"/>
      <family val="0"/>
    </font>
    <font>
      <sz val="8"/>
      <name val="Arial"/>
      <family val="2"/>
    </font>
    <font>
      <sz val="10"/>
      <name val="Verdana"/>
      <family val="2"/>
    </font>
    <font>
      <b/>
      <sz val="10"/>
      <name val="Verdana"/>
      <family val="2"/>
    </font>
    <font>
      <sz val="8"/>
      <name val="Tahoma"/>
      <family val="2"/>
    </font>
    <font>
      <b/>
      <sz val="8"/>
      <name val="Tahoma"/>
      <family val="2"/>
    </font>
    <font>
      <b/>
      <sz val="10"/>
      <color indexed="10"/>
      <name val="Tahoma"/>
      <family val="2"/>
    </font>
    <font>
      <b/>
      <sz val="10"/>
      <name val="Tahoma"/>
      <family val="2"/>
    </font>
    <font>
      <b/>
      <sz val="12"/>
      <name val="Verdana"/>
      <family val="2"/>
    </font>
    <font>
      <b/>
      <sz val="14"/>
      <name val="Verdana"/>
      <family val="2"/>
    </font>
    <font>
      <sz val="10"/>
      <color indexed="10"/>
      <name val="Verdana"/>
      <family val="2"/>
    </font>
    <font>
      <sz val="8"/>
      <name val="Verdana"/>
      <family val="2"/>
    </font>
    <font>
      <sz val="11"/>
      <name val="Verdana"/>
      <family val="2"/>
    </font>
    <font>
      <sz val="9"/>
      <name val="Tahoma"/>
      <family val="2"/>
    </font>
    <font>
      <b/>
      <sz val="9"/>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0" fillId="0" borderId="8" applyNumberFormat="0" applyFill="0" applyAlignment="0" applyProtection="0"/>
    <xf numFmtId="0" fontId="52" fillId="0" borderId="9" applyNumberFormat="0" applyFill="0" applyAlignment="0" applyProtection="0"/>
  </cellStyleXfs>
  <cellXfs count="133">
    <xf numFmtId="0" fontId="0" fillId="0" borderId="0" xfId="0" applyAlignment="1">
      <alignment/>
    </xf>
    <xf numFmtId="0" fontId="2" fillId="0" borderId="0" xfId="0" applyFont="1" applyAlignment="1">
      <alignment wrapText="1"/>
    </xf>
    <xf numFmtId="0" fontId="2" fillId="0" borderId="0" xfId="0" applyFont="1" applyAlignment="1">
      <alignment vertical="center"/>
    </xf>
    <xf numFmtId="0" fontId="2" fillId="0" borderId="10" xfId="0" applyFont="1" applyBorder="1" applyAlignment="1">
      <alignment horizontal="justify" vertical="center" wrapText="1"/>
    </xf>
    <xf numFmtId="0" fontId="2" fillId="0" borderId="10" xfId="0" applyFont="1" applyBorder="1" applyAlignment="1">
      <alignment horizontal="center" wrapText="1"/>
    </xf>
    <xf numFmtId="0" fontId="2" fillId="0" borderId="0" xfId="0" applyFont="1" applyAlignment="1">
      <alignment horizontal="justify" wrapText="1"/>
    </xf>
    <xf numFmtId="0" fontId="3" fillId="33" borderId="10" xfId="0" applyFont="1" applyFill="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horizontal="justify" vertical="center" wrapText="1"/>
    </xf>
    <xf numFmtId="0" fontId="3" fillId="33" borderId="11"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2" fillId="0" borderId="10" xfId="0" applyFont="1" applyFill="1" applyBorder="1" applyAlignment="1">
      <alignment horizontal="center" wrapText="1"/>
    </xf>
    <xf numFmtId="0" fontId="2" fillId="0" borderId="0" xfId="0" applyFont="1" applyFill="1" applyAlignment="1">
      <alignment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9" fontId="2" fillId="0" borderId="10" xfId="56" applyFont="1" applyBorder="1" applyAlignment="1">
      <alignment horizontal="center" wrapText="1"/>
    </xf>
    <xf numFmtId="0" fontId="3" fillId="0" borderId="10" xfId="0" applyFont="1" applyBorder="1" applyAlignment="1">
      <alignment horizontal="center" wrapText="1"/>
    </xf>
    <xf numFmtId="9" fontId="3" fillId="0" borderId="10" xfId="56" applyFont="1" applyBorder="1" applyAlignment="1">
      <alignment horizontal="center" wrapText="1"/>
    </xf>
    <xf numFmtId="0" fontId="3" fillId="33" borderId="10" xfId="0" applyFont="1" applyFill="1" applyBorder="1" applyAlignment="1">
      <alignment horizontal="center" wrapText="1"/>
    </xf>
    <xf numFmtId="0" fontId="2" fillId="34" borderId="0" xfId="0" applyFont="1" applyFill="1" applyAlignment="1">
      <alignment horizontal="center"/>
    </xf>
    <xf numFmtId="0" fontId="2" fillId="34" borderId="0" xfId="0" applyFont="1" applyFill="1" applyAlignment="1">
      <alignment/>
    </xf>
    <xf numFmtId="0" fontId="2" fillId="34" borderId="0" xfId="0" applyFont="1" applyFill="1" applyAlignment="1">
      <alignment horizontal="justify"/>
    </xf>
    <xf numFmtId="0" fontId="2" fillId="34" borderId="0" xfId="0" applyFont="1" applyFill="1" applyAlignment="1">
      <alignment horizontal="left"/>
    </xf>
    <xf numFmtId="0" fontId="2" fillId="34" borderId="0" xfId="0" applyFont="1" applyFill="1" applyAlignment="1">
      <alignment/>
    </xf>
    <xf numFmtId="0" fontId="2" fillId="34" borderId="0" xfId="0" applyFont="1" applyFill="1" applyAlignment="1">
      <alignment horizontal="center" vertical="center" wrapText="1"/>
    </xf>
    <xf numFmtId="0" fontId="2" fillId="34" borderId="0" xfId="0" applyFont="1" applyFill="1" applyBorder="1" applyAlignment="1">
      <alignment horizontal="center" vertical="center"/>
    </xf>
    <xf numFmtId="0" fontId="2" fillId="34" borderId="12" xfId="0" applyFont="1" applyFill="1" applyBorder="1" applyAlignment="1">
      <alignment horizontal="center" vertical="center"/>
    </xf>
    <xf numFmtId="0" fontId="8" fillId="34" borderId="0" xfId="0" applyFont="1" applyFill="1" applyBorder="1" applyAlignment="1">
      <alignment horizontal="left" vertical="center"/>
    </xf>
    <xf numFmtId="0" fontId="2" fillId="0" borderId="12" xfId="0" applyFont="1" applyBorder="1" applyAlignment="1">
      <alignment horizontal="center"/>
    </xf>
    <xf numFmtId="0" fontId="3" fillId="0" borderId="12" xfId="0" applyFont="1" applyFill="1" applyBorder="1" applyAlignment="1">
      <alignment horizontal="center" vertical="center" wrapText="1"/>
    </xf>
    <xf numFmtId="0" fontId="2" fillId="0" borderId="0" xfId="0" applyFont="1" applyAlignment="1">
      <alignment horizontal="center" vertical="center"/>
    </xf>
    <xf numFmtId="0" fontId="3" fillId="0" borderId="10"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14" fontId="2" fillId="0" borderId="10" xfId="0" applyNumberFormat="1" applyFont="1" applyFill="1" applyBorder="1" applyAlignment="1">
      <alignment horizontal="center" vertical="center" wrapText="1"/>
    </xf>
    <xf numFmtId="0" fontId="2" fillId="0" borderId="0" xfId="0" applyFont="1" applyFill="1" applyAlignment="1">
      <alignment horizontal="center" vertical="center"/>
    </xf>
    <xf numFmtId="0" fontId="10" fillId="0" borderId="0" xfId="0" applyFont="1" applyFill="1" applyAlignment="1">
      <alignment horizontal="center" vertical="center"/>
    </xf>
    <xf numFmtId="0" fontId="2" fillId="34" borderId="0" xfId="0" applyFont="1" applyFill="1" applyBorder="1" applyAlignment="1">
      <alignment horizontal="center"/>
    </xf>
    <xf numFmtId="0" fontId="2" fillId="34" borderId="0" xfId="0" applyFont="1" applyFill="1" applyBorder="1" applyAlignment="1">
      <alignment/>
    </xf>
    <xf numFmtId="0" fontId="2" fillId="34" borderId="0" xfId="0" applyFont="1" applyFill="1" applyBorder="1" applyAlignment="1">
      <alignment horizontal="justify"/>
    </xf>
    <xf numFmtId="0" fontId="2" fillId="34" borderId="0" xfId="0" applyFont="1" applyFill="1" applyBorder="1" applyAlignment="1">
      <alignment horizontal="left"/>
    </xf>
    <xf numFmtId="0" fontId="2" fillId="34" borderId="0" xfId="0" applyFont="1" applyFill="1" applyBorder="1" applyAlignment="1">
      <alignment/>
    </xf>
    <xf numFmtId="0" fontId="2" fillId="34" borderId="0" xfId="0" applyFont="1" applyFill="1" applyBorder="1" applyAlignment="1">
      <alignment horizontal="center" vertical="center" wrapText="1"/>
    </xf>
    <xf numFmtId="0" fontId="12" fillId="0" borderId="10" xfId="0" applyFont="1" applyBorder="1" applyAlignment="1">
      <alignment horizontal="left" vertical="center" wrapText="1"/>
    </xf>
    <xf numFmtId="0" fontId="12" fillId="0" borderId="10" xfId="0" applyFont="1" applyBorder="1" applyAlignment="1">
      <alignment horizontal="justify" vertical="center"/>
    </xf>
    <xf numFmtId="0" fontId="2" fillId="0" borderId="13" xfId="0" applyFont="1" applyBorder="1" applyAlignment="1">
      <alignment horizontal="justify" vertical="center" wrapText="1"/>
    </xf>
    <xf numFmtId="0" fontId="2" fillId="0" borderId="10" xfId="0" applyFont="1" applyBorder="1" applyAlignment="1">
      <alignment horizontal="justify" wrapText="1"/>
    </xf>
    <xf numFmtId="0" fontId="2" fillId="0" borderId="11" xfId="0" applyFont="1" applyFill="1" applyBorder="1" applyAlignment="1">
      <alignment horizontal="justify" vertical="center" wrapText="1"/>
    </xf>
    <xf numFmtId="0" fontId="2" fillId="0" borderId="11"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10" xfId="0" applyFont="1" applyBorder="1" applyAlignment="1">
      <alignment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justify" vertical="center" wrapText="1"/>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9" fontId="2" fillId="0" borderId="10" xfId="56" applyFont="1" applyFill="1" applyBorder="1" applyAlignment="1">
      <alignment horizontal="center" vertical="center" wrapText="1"/>
    </xf>
    <xf numFmtId="9" fontId="3" fillId="0" borderId="10" xfId="56" applyFont="1" applyFill="1" applyBorder="1" applyAlignment="1">
      <alignment horizontal="center" vertical="center" wrapText="1"/>
    </xf>
    <xf numFmtId="0" fontId="11" fillId="34" borderId="0" xfId="0" applyFont="1" applyFill="1" applyBorder="1" applyAlignment="1">
      <alignment wrapText="1"/>
    </xf>
    <xf numFmtId="0" fontId="2" fillId="0" borderId="15" xfId="0" applyFont="1" applyBorder="1" applyAlignment="1">
      <alignment horizontal="justify" wrapText="1"/>
    </xf>
    <xf numFmtId="0" fontId="2" fillId="0" borderId="16" xfId="0" applyFont="1" applyBorder="1" applyAlignment="1">
      <alignment horizontal="justify" vertical="center" wrapText="1"/>
    </xf>
    <xf numFmtId="0" fontId="2" fillId="0" borderId="0" xfId="0" applyFont="1" applyAlignment="1">
      <alignment horizontal="left"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3" fillId="0" borderId="0" xfId="0" applyFont="1" applyBorder="1" applyAlignment="1">
      <alignment horizontal="center" wrapText="1"/>
    </xf>
    <xf numFmtId="0" fontId="11" fillId="0" borderId="10" xfId="0" applyFont="1" applyFill="1" applyBorder="1" applyAlignment="1">
      <alignment horizontal="center" vertical="center" wrapText="1"/>
    </xf>
    <xf numFmtId="0" fontId="3" fillId="33" borderId="16" xfId="0" applyFont="1" applyFill="1" applyBorder="1" applyAlignment="1">
      <alignment horizontal="center" wrapText="1"/>
    </xf>
    <xf numFmtId="0" fontId="2" fillId="0" borderId="11" xfId="0" applyFont="1" applyBorder="1" applyAlignment="1">
      <alignment horizontal="justify" vertical="center"/>
    </xf>
    <xf numFmtId="0" fontId="3"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wrapText="1"/>
    </xf>
    <xf numFmtId="0" fontId="0" fillId="0" borderId="15" xfId="0" applyBorder="1" applyAlignment="1">
      <alignment/>
    </xf>
    <xf numFmtId="0" fontId="2" fillId="0" borderId="15" xfId="0" applyFont="1" applyBorder="1" applyAlignment="1">
      <alignment horizontal="justify" vertical="center" wrapText="1"/>
    </xf>
    <xf numFmtId="0" fontId="2" fillId="0" borderId="0" xfId="0" applyFont="1" applyAlignment="1">
      <alignment horizontal="center" vertical="center" wrapText="1"/>
    </xf>
    <xf numFmtId="0" fontId="0" fillId="0" borderId="10" xfId="0" applyBorder="1" applyAlignment="1">
      <alignment/>
    </xf>
    <xf numFmtId="0" fontId="2" fillId="0" borderId="0" xfId="0" applyFont="1" applyFill="1" applyBorder="1" applyAlignment="1">
      <alignment horizontal="left"/>
    </xf>
    <xf numFmtId="0" fontId="2" fillId="0" borderId="0" xfId="0" applyFont="1" applyFill="1" applyBorder="1" applyAlignment="1">
      <alignment/>
    </xf>
    <xf numFmtId="9" fontId="3" fillId="0" borderId="0" xfId="56" applyFont="1" applyFill="1" applyBorder="1" applyAlignment="1">
      <alignment horizontal="center" vertical="center" wrapText="1"/>
    </xf>
    <xf numFmtId="0" fontId="2" fillId="0" borderId="10"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10" xfId="0" applyFont="1" applyFill="1" applyBorder="1" applyAlignment="1">
      <alignment horizontal="justify" vertical="center" wrapText="1"/>
    </xf>
    <xf numFmtId="0" fontId="2" fillId="0" borderId="18"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3" fillId="33" borderId="18" xfId="0" applyFont="1" applyFill="1" applyBorder="1" applyAlignment="1" applyProtection="1">
      <alignment horizontal="center" vertical="center"/>
      <protection locked="0"/>
    </xf>
    <xf numFmtId="0" fontId="3" fillId="33" borderId="14" xfId="0" applyFont="1" applyFill="1" applyBorder="1" applyAlignment="1" applyProtection="1">
      <alignment horizontal="center" vertical="center"/>
      <protection locked="0"/>
    </xf>
    <xf numFmtId="0" fontId="3" fillId="33" borderId="11" xfId="0" applyFont="1" applyFill="1" applyBorder="1" applyAlignment="1" applyProtection="1">
      <alignment horizontal="center" vertical="center"/>
      <protection locked="0"/>
    </xf>
    <xf numFmtId="0" fontId="2" fillId="0" borderId="10" xfId="0" applyFont="1" applyBorder="1" applyAlignment="1">
      <alignment horizontal="justify" wrapText="1"/>
    </xf>
    <xf numFmtId="0" fontId="2" fillId="0" borderId="10" xfId="0" applyFont="1" applyBorder="1" applyAlignment="1" applyProtection="1">
      <alignment horizontal="left" vertical="center"/>
      <protection locked="0"/>
    </xf>
    <xf numFmtId="0" fontId="2" fillId="0" borderId="13" xfId="0" applyFont="1" applyFill="1" applyBorder="1" applyAlignment="1">
      <alignment horizontal="justify" vertical="center" wrapText="1"/>
    </xf>
    <xf numFmtId="0" fontId="0" fillId="0" borderId="16" xfId="0" applyFont="1" applyBorder="1" applyAlignment="1">
      <alignment horizontal="justify"/>
    </xf>
    <xf numFmtId="0" fontId="2" fillId="0" borderId="18"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8" xfId="0" applyFont="1" applyBorder="1" applyAlignment="1" applyProtection="1">
      <alignment horizontal="left"/>
      <protection locked="0"/>
    </xf>
    <xf numFmtId="0" fontId="2" fillId="0" borderId="14"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3" fillId="0" borderId="10" xfId="0" applyFont="1" applyBorder="1" applyAlignment="1">
      <alignment horizontal="center" vertical="center" wrapText="1"/>
    </xf>
    <xf numFmtId="0" fontId="2" fillId="0" borderId="16" xfId="0" applyFont="1" applyFill="1" applyBorder="1" applyAlignment="1">
      <alignment horizontal="justify"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3" fillId="33" borderId="13"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2" fillId="0" borderId="10" xfId="0" applyFont="1" applyBorder="1" applyAlignment="1">
      <alignment horizontal="center"/>
    </xf>
    <xf numFmtId="0" fontId="8" fillId="33" borderId="10" xfId="0" applyFont="1" applyFill="1" applyBorder="1" applyAlignment="1">
      <alignment horizontal="center"/>
    </xf>
    <xf numFmtId="0" fontId="11" fillId="34" borderId="0" xfId="0" applyFont="1" applyFill="1" applyBorder="1" applyAlignment="1">
      <alignment horizontal="left" wrapText="1"/>
    </xf>
    <xf numFmtId="0" fontId="2" fillId="34" borderId="19" xfId="0" applyFont="1" applyFill="1" applyBorder="1" applyAlignment="1">
      <alignment horizontal="center" vertical="center" wrapText="1"/>
    </xf>
    <xf numFmtId="0" fontId="2" fillId="34" borderId="20" xfId="0" applyFont="1" applyFill="1" applyBorder="1" applyAlignment="1">
      <alignment horizontal="center" vertical="center"/>
    </xf>
    <xf numFmtId="0" fontId="2" fillId="34" borderId="21" xfId="0" applyFont="1" applyFill="1" applyBorder="1" applyAlignment="1">
      <alignment horizontal="center" vertical="center"/>
    </xf>
    <xf numFmtId="0" fontId="2" fillId="34" borderId="12" xfId="0" applyFont="1" applyFill="1" applyBorder="1" applyAlignment="1">
      <alignment horizontal="center" vertical="center"/>
    </xf>
    <xf numFmtId="0" fontId="2" fillId="34" borderId="0"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24" xfId="0" applyFont="1" applyFill="1" applyBorder="1" applyAlignment="1">
      <alignment horizontal="center" vertical="center"/>
    </xf>
    <xf numFmtId="0" fontId="3" fillId="34" borderId="19"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34" borderId="10" xfId="0" applyFont="1" applyFill="1" applyBorder="1" applyAlignment="1">
      <alignment horizontal="center" vertical="center"/>
    </xf>
    <xf numFmtId="0" fontId="9" fillId="0" borderId="10" xfId="0" applyFont="1" applyBorder="1" applyAlignment="1">
      <alignment horizontal="center" vertical="center" wrapText="1"/>
    </xf>
    <xf numFmtId="0" fontId="9" fillId="0" borderId="10" xfId="0" applyFont="1" applyBorder="1" applyAlignment="1">
      <alignment vertical="center"/>
    </xf>
    <xf numFmtId="0" fontId="12" fillId="0" borderId="10" xfId="0" applyFont="1" applyBorder="1" applyAlignment="1">
      <alignment horizontal="left"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2 2" xfId="54"/>
    <cellStyle name="Notas" xfId="55"/>
    <cellStyle name="Percent" xfId="56"/>
    <cellStyle name="Porcentual 2" xfId="57"/>
    <cellStyle name="Porcentual 2 2"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3019425</xdr:colOff>
      <xdr:row>3</xdr:row>
      <xdr:rowOff>76200</xdr:rowOff>
    </xdr:to>
    <xdr:pic>
      <xdr:nvPicPr>
        <xdr:cNvPr id="1" name="Picture 786" descr="cabe_alta_3logos"/>
        <xdr:cNvPicPr preferRelativeResize="1">
          <a:picLocks noChangeAspect="1"/>
        </xdr:cNvPicPr>
      </xdr:nvPicPr>
      <xdr:blipFill>
        <a:blip r:embed="rId1"/>
        <a:stretch>
          <a:fillRect/>
        </a:stretch>
      </xdr:blipFill>
      <xdr:spPr>
        <a:xfrm>
          <a:off x="0" y="0"/>
          <a:ext cx="30194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85725</xdr:rowOff>
    </xdr:from>
    <xdr:to>
      <xdr:col>3</xdr:col>
      <xdr:colOff>2724150</xdr:colOff>
      <xdr:row>2</xdr:row>
      <xdr:rowOff>114300</xdr:rowOff>
    </xdr:to>
    <xdr:pic>
      <xdr:nvPicPr>
        <xdr:cNvPr id="1" name="Picture 786" descr="cabe_alta_3logos"/>
        <xdr:cNvPicPr preferRelativeResize="1">
          <a:picLocks noChangeAspect="1"/>
        </xdr:cNvPicPr>
      </xdr:nvPicPr>
      <xdr:blipFill>
        <a:blip r:embed="rId1"/>
        <a:stretch>
          <a:fillRect/>
        </a:stretch>
      </xdr:blipFill>
      <xdr:spPr>
        <a:xfrm>
          <a:off x="142875" y="85725"/>
          <a:ext cx="388620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39"/>
  <sheetViews>
    <sheetView tabSelected="1" zoomScalePageLayoutView="0" workbookViewId="0" topLeftCell="A1">
      <selection activeCell="G132" sqref="G132"/>
    </sheetView>
  </sheetViews>
  <sheetFormatPr defaultColWidth="11.421875" defaultRowHeight="12.75"/>
  <cols>
    <col min="1" max="1" width="47.140625" style="5" customWidth="1"/>
    <col min="2" max="2" width="55.8515625" style="5" customWidth="1"/>
    <col min="3" max="3" width="5.57421875" style="7" customWidth="1"/>
    <col min="4" max="4" width="3.7109375" style="7" customWidth="1"/>
    <col min="5" max="5" width="8.7109375" style="7" bestFit="1" customWidth="1"/>
    <col min="6" max="6" width="6.7109375" style="7" hidden="1" customWidth="1"/>
    <col min="7" max="7" width="42.7109375" style="8" customWidth="1"/>
    <col min="8" max="8" width="51.57421875" style="1" hidden="1" customWidth="1"/>
    <col min="9" max="16384" width="11.421875" style="1" customWidth="1"/>
  </cols>
  <sheetData>
    <row r="1" spans="1:7" ht="12.75">
      <c r="A1" s="100"/>
      <c r="B1" s="98" t="s">
        <v>67</v>
      </c>
      <c r="C1" s="98" t="s">
        <v>282</v>
      </c>
      <c r="D1" s="98"/>
      <c r="E1" s="98"/>
      <c r="F1" s="98"/>
      <c r="G1" s="98"/>
    </row>
    <row r="2" spans="1:7" ht="12.75">
      <c r="A2" s="101"/>
      <c r="B2" s="98"/>
      <c r="C2" s="98"/>
      <c r="D2" s="98"/>
      <c r="E2" s="98"/>
      <c r="F2" s="98"/>
      <c r="G2" s="98"/>
    </row>
    <row r="3" spans="1:7" ht="12.75">
      <c r="A3" s="101"/>
      <c r="B3" s="98"/>
      <c r="C3" s="98"/>
      <c r="D3" s="98"/>
      <c r="E3" s="98"/>
      <c r="F3" s="98"/>
      <c r="G3" s="98"/>
    </row>
    <row r="4" spans="1:7" ht="12.75">
      <c r="A4" s="102"/>
      <c r="B4" s="98"/>
      <c r="C4" s="98"/>
      <c r="D4" s="98"/>
      <c r="E4" s="98"/>
      <c r="F4" s="98"/>
      <c r="G4" s="98"/>
    </row>
    <row r="5" spans="1:7" s="2" customFormat="1" ht="12.75">
      <c r="A5" s="82" t="s">
        <v>217</v>
      </c>
      <c r="B5" s="83"/>
      <c r="C5" s="89" t="s">
        <v>283</v>
      </c>
      <c r="D5" s="89"/>
      <c r="E5" s="89"/>
      <c r="F5" s="89"/>
      <c r="G5" s="89"/>
    </row>
    <row r="6" spans="1:7" s="2" customFormat="1" ht="12.75">
      <c r="A6" s="92" t="s">
        <v>285</v>
      </c>
      <c r="B6" s="93"/>
      <c r="C6" s="93"/>
      <c r="D6" s="93"/>
      <c r="E6" s="93"/>
      <c r="F6" s="93"/>
      <c r="G6" s="94"/>
    </row>
    <row r="7" spans="1:7" s="2" customFormat="1" ht="12.75">
      <c r="A7" s="92" t="s">
        <v>284</v>
      </c>
      <c r="B7" s="93"/>
      <c r="C7" s="93"/>
      <c r="D7" s="93"/>
      <c r="E7" s="93"/>
      <c r="F7" s="93"/>
      <c r="G7" s="94"/>
    </row>
    <row r="8" spans="1:7" s="2" customFormat="1" ht="12.75">
      <c r="A8" s="92" t="s">
        <v>286</v>
      </c>
      <c r="B8" s="93"/>
      <c r="C8" s="93"/>
      <c r="D8" s="93"/>
      <c r="E8" s="93"/>
      <c r="F8" s="93"/>
      <c r="G8" s="94"/>
    </row>
    <row r="9" spans="1:7" s="2" customFormat="1" ht="12.75">
      <c r="A9" s="82" t="s">
        <v>48</v>
      </c>
      <c r="B9" s="83"/>
      <c r="C9" s="83"/>
      <c r="D9" s="83"/>
      <c r="E9" s="83"/>
      <c r="F9" s="83"/>
      <c r="G9" s="84"/>
    </row>
    <row r="10" spans="1:7" s="2" customFormat="1" ht="12.75">
      <c r="A10" s="82" t="s">
        <v>70</v>
      </c>
      <c r="B10" s="83"/>
      <c r="C10" s="83"/>
      <c r="D10" s="83"/>
      <c r="E10" s="83"/>
      <c r="F10" s="83"/>
      <c r="G10" s="84"/>
    </row>
    <row r="11" spans="1:7" s="2" customFormat="1" ht="12.75">
      <c r="A11" s="85" t="s">
        <v>103</v>
      </c>
      <c r="B11" s="86"/>
      <c r="C11" s="86"/>
      <c r="D11" s="86"/>
      <c r="E11" s="86"/>
      <c r="F11" s="86"/>
      <c r="G11" s="87"/>
    </row>
    <row r="12" spans="1:7" s="2" customFormat="1" ht="12.75">
      <c r="A12" s="95"/>
      <c r="B12" s="96"/>
      <c r="C12" s="96"/>
      <c r="D12" s="96"/>
      <c r="E12" s="96"/>
      <c r="F12" s="96"/>
      <c r="G12" s="97"/>
    </row>
    <row r="13" spans="1:7" s="2" customFormat="1" ht="12.75">
      <c r="A13" s="85" t="s">
        <v>68</v>
      </c>
      <c r="B13" s="86"/>
      <c r="C13" s="86"/>
      <c r="D13" s="86"/>
      <c r="E13" s="86"/>
      <c r="F13" s="86"/>
      <c r="G13" s="87"/>
    </row>
    <row r="14" spans="1:7" ht="12.75">
      <c r="A14" s="103" t="s">
        <v>71</v>
      </c>
      <c r="B14" s="105" t="s">
        <v>74</v>
      </c>
      <c r="C14" s="106"/>
      <c r="D14" s="106"/>
      <c r="E14" s="106"/>
      <c r="F14" s="107"/>
      <c r="G14" s="6" t="s">
        <v>72</v>
      </c>
    </row>
    <row r="15" spans="1:8" ht="25.5">
      <c r="A15" s="104"/>
      <c r="B15" s="6" t="s">
        <v>108</v>
      </c>
      <c r="C15" s="6" t="s">
        <v>75</v>
      </c>
      <c r="D15" s="6"/>
      <c r="E15" s="6" t="s">
        <v>73</v>
      </c>
      <c r="F15" s="6" t="s">
        <v>76</v>
      </c>
      <c r="G15" s="9" t="s">
        <v>69</v>
      </c>
      <c r="H15" s="9" t="s">
        <v>97</v>
      </c>
    </row>
    <row r="16" spans="1:8" s="12" customFormat="1" ht="38.25">
      <c r="A16" s="90" t="s">
        <v>138</v>
      </c>
      <c r="B16" s="46" t="s">
        <v>139</v>
      </c>
      <c r="C16" s="13"/>
      <c r="D16" s="13">
        <f>IF(E16="X",MAX($D$1:D15)+1,"")</f>
        <v>1</v>
      </c>
      <c r="E16" s="64" t="s">
        <v>239</v>
      </c>
      <c r="F16" s="11"/>
      <c r="G16" s="10"/>
      <c r="H16" s="46" t="s">
        <v>206</v>
      </c>
    </row>
    <row r="17" spans="1:8" s="12" customFormat="1" ht="90.75" customHeight="1">
      <c r="A17" s="99"/>
      <c r="B17" s="46" t="s">
        <v>140</v>
      </c>
      <c r="C17" s="13"/>
      <c r="D17" s="13">
        <f>IF(E17="X",MAX($D$1:D16)+1,"")</f>
        <v>2</v>
      </c>
      <c r="E17" s="64" t="s">
        <v>239</v>
      </c>
      <c r="F17" s="13"/>
      <c r="G17" s="10"/>
      <c r="H17" s="46" t="s">
        <v>207</v>
      </c>
    </row>
    <row r="18" spans="1:8" s="12" customFormat="1" ht="38.25">
      <c r="A18" s="90" t="s">
        <v>141</v>
      </c>
      <c r="B18" s="46" t="s">
        <v>248</v>
      </c>
      <c r="C18" s="13"/>
      <c r="D18" s="13">
        <f>IF(E18="X",MAX($D$1:D17)+1,"")</f>
        <v>3</v>
      </c>
      <c r="E18" s="64" t="s">
        <v>239</v>
      </c>
      <c r="F18" s="13"/>
      <c r="G18" s="10"/>
      <c r="H18" s="46" t="s">
        <v>208</v>
      </c>
    </row>
    <row r="19" spans="1:8" s="12" customFormat="1" ht="74.25" customHeight="1">
      <c r="A19" s="91"/>
      <c r="B19" s="46" t="s">
        <v>142</v>
      </c>
      <c r="C19" s="13"/>
      <c r="D19" s="13">
        <f>IF(E19="X",MAX($D$1:D18)+1,"")</f>
        <v>4</v>
      </c>
      <c r="E19" s="64" t="s">
        <v>239</v>
      </c>
      <c r="F19" s="13"/>
      <c r="G19" s="10"/>
      <c r="H19" s="46" t="s">
        <v>209</v>
      </c>
    </row>
    <row r="20" spans="1:8" s="12" customFormat="1" ht="38.25">
      <c r="A20" s="77" t="s">
        <v>262</v>
      </c>
      <c r="B20" s="46" t="s">
        <v>127</v>
      </c>
      <c r="C20" s="13"/>
      <c r="D20" s="13">
        <f>IF(E20="X",MAX($D$1:D19)+1,"")</f>
        <v>5</v>
      </c>
      <c r="E20" s="64" t="s">
        <v>239</v>
      </c>
      <c r="F20" s="13"/>
      <c r="G20" s="10"/>
      <c r="H20" s="46" t="s">
        <v>129</v>
      </c>
    </row>
    <row r="21" spans="1:8" s="12" customFormat="1" ht="51">
      <c r="A21" s="77"/>
      <c r="B21" s="46" t="s">
        <v>143</v>
      </c>
      <c r="C21" s="13"/>
      <c r="D21" s="13">
        <f>IF(E21="X",MAX($D$1:D20)+1,"")</f>
        <v>6</v>
      </c>
      <c r="E21" s="64" t="s">
        <v>239</v>
      </c>
      <c r="F21" s="13"/>
      <c r="G21" s="10"/>
      <c r="H21" s="46" t="s">
        <v>131</v>
      </c>
    </row>
    <row r="22" spans="1:8" s="12" customFormat="1" ht="51">
      <c r="A22" s="77"/>
      <c r="B22" s="46" t="s">
        <v>128</v>
      </c>
      <c r="C22" s="13"/>
      <c r="D22" s="13">
        <f>IF(E22="X",MAX($D$1:D21)+1,"")</f>
        <v>7</v>
      </c>
      <c r="E22" s="64" t="s">
        <v>239</v>
      </c>
      <c r="F22" s="13"/>
      <c r="G22" s="10"/>
      <c r="H22" s="46" t="s">
        <v>130</v>
      </c>
    </row>
    <row r="23" spans="1:8" ht="25.5">
      <c r="A23" s="77"/>
      <c r="B23" s="46" t="s">
        <v>255</v>
      </c>
      <c r="C23" s="14"/>
      <c r="D23" s="13">
        <f>IF(E23="X",MAX($D$1:D22)+1,"")</f>
        <v>8</v>
      </c>
      <c r="E23" s="64" t="s">
        <v>239</v>
      </c>
      <c r="F23" s="4"/>
      <c r="G23" s="10"/>
      <c r="H23" s="46" t="s">
        <v>264</v>
      </c>
    </row>
    <row r="24" spans="1:8" ht="38.25">
      <c r="A24" s="77"/>
      <c r="B24" s="46" t="s">
        <v>144</v>
      </c>
      <c r="C24" s="14"/>
      <c r="D24" s="13">
        <f>IF(E24="X",MAX($D$1:D23)+1,"")</f>
        <v>9</v>
      </c>
      <c r="E24" s="64" t="s">
        <v>239</v>
      </c>
      <c r="F24" s="4"/>
      <c r="G24" s="10"/>
      <c r="H24" s="46" t="s">
        <v>265</v>
      </c>
    </row>
    <row r="25" spans="1:8" ht="69" customHeight="1">
      <c r="A25" s="77" t="s">
        <v>145</v>
      </c>
      <c r="B25" s="47" t="s">
        <v>147</v>
      </c>
      <c r="C25" s="14"/>
      <c r="D25" s="13">
        <f>IF(E25="X",MAX($D$1:D24)+1,"")</f>
        <v>10</v>
      </c>
      <c r="E25" s="64" t="s">
        <v>239</v>
      </c>
      <c r="F25" s="4"/>
      <c r="G25" s="10"/>
      <c r="H25" s="47" t="s">
        <v>226</v>
      </c>
    </row>
    <row r="26" spans="1:8" ht="63" customHeight="1">
      <c r="A26" s="77"/>
      <c r="B26" s="47" t="s">
        <v>148</v>
      </c>
      <c r="C26" s="14"/>
      <c r="D26" s="13">
        <f>IF(E26="X",MAX($D$1:D25)+1,"")</f>
        <v>11</v>
      </c>
      <c r="E26" s="64" t="s">
        <v>239</v>
      </c>
      <c r="F26" s="4"/>
      <c r="G26" s="10"/>
      <c r="H26" s="47" t="s">
        <v>227</v>
      </c>
    </row>
    <row r="27" spans="1:8" ht="38.25">
      <c r="A27" s="77" t="s">
        <v>146</v>
      </c>
      <c r="B27" s="47" t="s">
        <v>149</v>
      </c>
      <c r="C27" s="14"/>
      <c r="D27" s="13">
        <f>IF(E27="X",MAX($D$1:D26)+1,"")</f>
        <v>12</v>
      </c>
      <c r="E27" s="64" t="s">
        <v>239</v>
      </c>
      <c r="F27" s="4"/>
      <c r="G27" s="3"/>
      <c r="H27" s="47" t="s">
        <v>205</v>
      </c>
    </row>
    <row r="28" spans="1:8" ht="38.25">
      <c r="A28" s="77"/>
      <c r="B28" s="61" t="s">
        <v>150</v>
      </c>
      <c r="C28" s="14"/>
      <c r="D28" s="13">
        <f>IF(E28="X",MAX($D$1:D27)+1,"")</f>
        <v>13</v>
      </c>
      <c r="E28" s="64" t="s">
        <v>239</v>
      </c>
      <c r="F28" s="4"/>
      <c r="G28" s="3"/>
      <c r="H28" s="49" t="s">
        <v>210</v>
      </c>
    </row>
    <row r="29" spans="1:8" ht="25.5">
      <c r="A29" s="77"/>
      <c r="B29" s="61" t="s">
        <v>256</v>
      </c>
      <c r="C29" s="14"/>
      <c r="D29" s="13">
        <f>IF(E29="X",MAX($D$1:D28)+1,"")</f>
        <v>14</v>
      </c>
      <c r="E29" s="64" t="s">
        <v>239</v>
      </c>
      <c r="F29" s="4"/>
      <c r="G29" s="3"/>
      <c r="H29" s="3" t="s">
        <v>266</v>
      </c>
    </row>
    <row r="30" spans="1:8" ht="51">
      <c r="A30" s="77"/>
      <c r="B30" s="62" t="s">
        <v>151</v>
      </c>
      <c r="C30" s="14"/>
      <c r="D30" s="13">
        <f>IF(E30="X",MAX($D$1:D29)+1,"")</f>
        <v>15</v>
      </c>
      <c r="E30" s="64" t="s">
        <v>239</v>
      </c>
      <c r="F30" s="4"/>
      <c r="G30" s="3"/>
      <c r="H30" s="47" t="s">
        <v>267</v>
      </c>
    </row>
    <row r="31" spans="1:8" ht="51">
      <c r="A31" s="77"/>
      <c r="B31" s="62" t="s">
        <v>152</v>
      </c>
      <c r="C31" s="14"/>
      <c r="D31" s="13">
        <f>IF(E31="X",MAX($D$1:D30)+1,"")</f>
        <v>16</v>
      </c>
      <c r="E31" s="64" t="s">
        <v>239</v>
      </c>
      <c r="F31" s="4"/>
      <c r="G31" s="3"/>
      <c r="H31" s="47" t="s">
        <v>268</v>
      </c>
    </row>
    <row r="32" spans="1:8" ht="51">
      <c r="A32" s="77"/>
      <c r="B32" s="62" t="s">
        <v>153</v>
      </c>
      <c r="C32" s="14"/>
      <c r="D32" s="13">
        <f>IF(E32="X",MAX($D$1:D31)+1,"")</f>
        <v>17</v>
      </c>
      <c r="E32" s="64" t="s">
        <v>239</v>
      </c>
      <c r="F32" s="4"/>
      <c r="G32" s="3"/>
      <c r="H32" s="47" t="s">
        <v>269</v>
      </c>
    </row>
    <row r="33" spans="1:8" ht="38.25">
      <c r="A33" s="77"/>
      <c r="B33" s="62" t="s">
        <v>154</v>
      </c>
      <c r="C33" s="14"/>
      <c r="D33" s="13">
        <f>IF(E33="X",MAX($D$1:D32)+1,"")</f>
        <v>18</v>
      </c>
      <c r="E33" s="64" t="s">
        <v>239</v>
      </c>
      <c r="F33" s="4"/>
      <c r="G33" s="3"/>
      <c r="H33" s="62" t="s">
        <v>228</v>
      </c>
    </row>
    <row r="34" spans="1:8" ht="65.25" customHeight="1">
      <c r="A34" s="77" t="s">
        <v>155</v>
      </c>
      <c r="B34" s="47" t="s">
        <v>157</v>
      </c>
      <c r="C34" s="14"/>
      <c r="D34" s="13">
        <f>IF(E34="X",MAX($D$1:D33)+1,"")</f>
        <v>19</v>
      </c>
      <c r="E34" s="64" t="s">
        <v>239</v>
      </c>
      <c r="F34" s="4"/>
      <c r="G34" s="3"/>
      <c r="H34" s="47" t="s">
        <v>132</v>
      </c>
    </row>
    <row r="35" spans="1:8" ht="38.25">
      <c r="A35" s="77"/>
      <c r="B35" s="47" t="s">
        <v>156</v>
      </c>
      <c r="C35" s="14"/>
      <c r="D35" s="13">
        <f>IF(E35="X",MAX($D$1:D34)+1,"")</f>
        <v>20</v>
      </c>
      <c r="E35" s="64" t="s">
        <v>239</v>
      </c>
      <c r="F35" s="4"/>
      <c r="G35" s="3"/>
      <c r="H35" s="47" t="s">
        <v>133</v>
      </c>
    </row>
    <row r="36" spans="1:8" ht="51">
      <c r="A36" s="78" t="s">
        <v>158</v>
      </c>
      <c r="B36" s="48" t="s">
        <v>159</v>
      </c>
      <c r="C36" s="14"/>
      <c r="D36" s="13">
        <f>IF(E36="X",MAX($D$1:D35)+1,"")</f>
        <v>21</v>
      </c>
      <c r="E36" s="64" t="s">
        <v>239</v>
      </c>
      <c r="F36" s="4"/>
      <c r="G36" s="3"/>
      <c r="H36" s="48" t="s">
        <v>261</v>
      </c>
    </row>
    <row r="37" spans="1:8" ht="51">
      <c r="A37" s="80"/>
      <c r="B37" s="48" t="s">
        <v>160</v>
      </c>
      <c r="C37" s="14"/>
      <c r="D37" s="13">
        <f>IF(E37="X",MAX($D$1:D36)+1,"")</f>
        <v>22</v>
      </c>
      <c r="E37" s="64" t="s">
        <v>239</v>
      </c>
      <c r="F37" s="4"/>
      <c r="G37" s="3"/>
      <c r="H37" s="48" t="s">
        <v>211</v>
      </c>
    </row>
    <row r="38" spans="1:8" ht="51">
      <c r="A38" s="80"/>
      <c r="B38" s="48" t="s">
        <v>161</v>
      </c>
      <c r="C38" s="14"/>
      <c r="D38" s="13">
        <f>IF(E38="X",MAX($D$1:D37)+1,"")</f>
        <v>23</v>
      </c>
      <c r="E38" s="64" t="s">
        <v>239</v>
      </c>
      <c r="F38" s="4"/>
      <c r="G38" s="3"/>
      <c r="H38" s="48" t="s">
        <v>212</v>
      </c>
    </row>
    <row r="39" spans="1:8" ht="51">
      <c r="A39" s="79"/>
      <c r="B39" s="48" t="s">
        <v>162</v>
      </c>
      <c r="C39" s="14"/>
      <c r="D39" s="13">
        <f>IF(E39="X",MAX($D$1:D38)+1,"")</f>
        <v>24</v>
      </c>
      <c r="E39" s="64" t="s">
        <v>239</v>
      </c>
      <c r="F39" s="4"/>
      <c r="G39" s="3"/>
      <c r="H39" s="48" t="s">
        <v>213</v>
      </c>
    </row>
    <row r="40" spans="1:8" ht="63.75">
      <c r="A40" s="44" t="s">
        <v>163</v>
      </c>
      <c r="B40" s="46" t="s">
        <v>62</v>
      </c>
      <c r="C40" s="14"/>
      <c r="D40" s="13">
        <f>IF(E40="X",MAX($D$1:D39)+1,"")</f>
        <v>25</v>
      </c>
      <c r="E40" s="64" t="s">
        <v>239</v>
      </c>
      <c r="F40" s="4"/>
      <c r="G40" s="3"/>
      <c r="H40" s="46" t="s">
        <v>134</v>
      </c>
    </row>
    <row r="41" spans="1:8" ht="38.25">
      <c r="A41" s="77" t="s">
        <v>165</v>
      </c>
      <c r="B41" s="47" t="s">
        <v>164</v>
      </c>
      <c r="C41" s="14"/>
      <c r="D41" s="13">
        <f>IF(E41="X",MAX($D$1:D40)+1,"")</f>
        <v>26</v>
      </c>
      <c r="E41" s="64" t="s">
        <v>239</v>
      </c>
      <c r="F41" s="4"/>
      <c r="G41" s="3"/>
      <c r="H41" s="47" t="s">
        <v>135</v>
      </c>
    </row>
    <row r="42" spans="1:8" ht="51">
      <c r="A42" s="77"/>
      <c r="B42" s="47" t="s">
        <v>225</v>
      </c>
      <c r="C42" s="14"/>
      <c r="D42" s="13">
        <f>IF(E42="X",MAX($D$1:D41)+1,"")</f>
        <v>27</v>
      </c>
      <c r="E42" s="64" t="s">
        <v>239</v>
      </c>
      <c r="F42" s="4"/>
      <c r="G42" s="3"/>
      <c r="H42" s="47" t="s">
        <v>136</v>
      </c>
    </row>
    <row r="43" spans="1:8" ht="79.5" customHeight="1">
      <c r="A43" s="77"/>
      <c r="B43" s="47" t="s">
        <v>241</v>
      </c>
      <c r="C43" s="14"/>
      <c r="D43" s="13">
        <f>IF(E43="X",MAX($D$1:D42)+1,"")</f>
        <v>28</v>
      </c>
      <c r="E43" s="64" t="s">
        <v>239</v>
      </c>
      <c r="F43" s="4"/>
      <c r="G43" s="3"/>
      <c r="H43" s="47" t="s">
        <v>137</v>
      </c>
    </row>
    <row r="44" spans="1:8" ht="63.75">
      <c r="A44" s="77"/>
      <c r="B44" s="47" t="s">
        <v>240</v>
      </c>
      <c r="C44" s="14"/>
      <c r="D44" s="13">
        <f>IF(E44="X",MAX($D$1:D43)+1,"")</f>
        <v>29</v>
      </c>
      <c r="E44" s="64" t="s">
        <v>239</v>
      </c>
      <c r="F44" s="4"/>
      <c r="G44" s="3"/>
      <c r="H44" s="47" t="s">
        <v>229</v>
      </c>
    </row>
    <row r="45" spans="1:8" ht="76.5">
      <c r="A45" s="77"/>
      <c r="B45" s="47" t="s">
        <v>63</v>
      </c>
      <c r="C45" s="14"/>
      <c r="D45" s="13">
        <f>IF(E45="X",MAX($D$1:D44)+1,"")</f>
        <v>30</v>
      </c>
      <c r="E45" s="64" t="s">
        <v>239</v>
      </c>
      <c r="F45" s="4"/>
      <c r="G45" s="3"/>
      <c r="H45" s="47" t="s">
        <v>0</v>
      </c>
    </row>
    <row r="46" spans="1:8" ht="89.25">
      <c r="A46" s="77"/>
      <c r="B46" s="47" t="s">
        <v>64</v>
      </c>
      <c r="C46" s="14"/>
      <c r="D46" s="13">
        <f>IF(E46="X",MAX($D$1:D45)+1,"")</f>
        <v>31</v>
      </c>
      <c r="E46" s="64" t="s">
        <v>239</v>
      </c>
      <c r="F46" s="4"/>
      <c r="G46" s="3"/>
      <c r="H46" s="47" t="s">
        <v>1</v>
      </c>
    </row>
    <row r="47" spans="1:8" ht="63.75">
      <c r="A47" s="77"/>
      <c r="B47" s="47" t="s">
        <v>65</v>
      </c>
      <c r="C47" s="14"/>
      <c r="D47" s="13">
        <f>IF(E47="X",MAX($D$1:D46)+1,"")</f>
        <v>32</v>
      </c>
      <c r="E47" s="64" t="s">
        <v>239</v>
      </c>
      <c r="F47" s="4"/>
      <c r="G47" s="3"/>
      <c r="H47" s="47" t="s">
        <v>2</v>
      </c>
    </row>
    <row r="48" spans="1:8" ht="63.75">
      <c r="A48" s="77"/>
      <c r="B48" s="47" t="s">
        <v>66</v>
      </c>
      <c r="C48" s="14"/>
      <c r="D48" s="13">
        <f>IF(E48="X",MAX($D$1:D47)+1,"")</f>
        <v>33</v>
      </c>
      <c r="E48" s="64" t="s">
        <v>239</v>
      </c>
      <c r="F48" s="4"/>
      <c r="G48" s="3"/>
      <c r="H48" s="47" t="s">
        <v>3</v>
      </c>
    </row>
    <row r="49" spans="1:8" ht="76.5">
      <c r="A49" s="77"/>
      <c r="B49" s="47" t="s">
        <v>109</v>
      </c>
      <c r="C49" s="14"/>
      <c r="D49" s="13">
        <f>IF(E49="X",MAX($D$1:D48)+1,"")</f>
        <v>34</v>
      </c>
      <c r="E49" s="64" t="s">
        <v>239</v>
      </c>
      <c r="F49" s="4"/>
      <c r="G49" s="3"/>
      <c r="H49" s="47" t="s">
        <v>4</v>
      </c>
    </row>
    <row r="50" spans="1:8" ht="63.75">
      <c r="A50" s="77"/>
      <c r="B50" s="47" t="s">
        <v>110</v>
      </c>
      <c r="C50" s="14"/>
      <c r="D50" s="13">
        <f>IF(E50="X",MAX($D$1:D49)+1,"")</f>
        <v>35</v>
      </c>
      <c r="E50" s="64" t="s">
        <v>239</v>
      </c>
      <c r="F50" s="4"/>
      <c r="G50" s="3"/>
      <c r="H50" s="47" t="s">
        <v>5</v>
      </c>
    </row>
    <row r="51" spans="1:8" ht="38.25">
      <c r="A51" s="77" t="s">
        <v>166</v>
      </c>
      <c r="B51" s="47" t="s">
        <v>111</v>
      </c>
      <c r="C51" s="14"/>
      <c r="D51" s="13">
        <f>IF(E51="X",MAX($D$1:D50)+1,"")</f>
        <v>36</v>
      </c>
      <c r="E51" s="64" t="s">
        <v>239</v>
      </c>
      <c r="F51" s="4"/>
      <c r="G51" s="3"/>
      <c r="H51" s="47" t="s">
        <v>6</v>
      </c>
    </row>
    <row r="52" spans="1:8" ht="155.25" customHeight="1">
      <c r="A52" s="77"/>
      <c r="B52" s="47" t="s">
        <v>167</v>
      </c>
      <c r="C52" s="14"/>
      <c r="D52" s="13">
        <f>IF(E52="X",MAX($D$1:D51)+1,"")</f>
        <v>37</v>
      </c>
      <c r="E52" s="64" t="s">
        <v>239</v>
      </c>
      <c r="F52" s="4"/>
      <c r="G52" s="3"/>
      <c r="H52" s="47" t="s">
        <v>216</v>
      </c>
    </row>
    <row r="53" spans="1:8" ht="62.25" customHeight="1">
      <c r="A53" s="88"/>
      <c r="B53" s="47" t="s">
        <v>168</v>
      </c>
      <c r="C53" s="14"/>
      <c r="D53" s="13">
        <f>IF(E53="X",MAX($D$1:D52)+1,"")</f>
        <v>38</v>
      </c>
      <c r="E53" s="64" t="s">
        <v>239</v>
      </c>
      <c r="F53" s="4"/>
      <c r="G53" s="3"/>
      <c r="H53" s="47" t="s">
        <v>7</v>
      </c>
    </row>
    <row r="54" spans="1:8" ht="89.25">
      <c r="A54" s="3" t="s">
        <v>257</v>
      </c>
      <c r="B54" s="66" t="s">
        <v>224</v>
      </c>
      <c r="C54" s="14"/>
      <c r="D54" s="13">
        <f>IF(E54="X",MAX($D$1:D53)+1,"")</f>
        <v>39</v>
      </c>
      <c r="E54" s="64" t="s">
        <v>239</v>
      </c>
      <c r="F54" s="4"/>
      <c r="G54" s="10"/>
      <c r="H54" s="3" t="s">
        <v>270</v>
      </c>
    </row>
    <row r="55" spans="1:8" ht="38.25">
      <c r="A55" s="77" t="s">
        <v>169</v>
      </c>
      <c r="B55" s="47" t="s">
        <v>218</v>
      </c>
      <c r="C55" s="14"/>
      <c r="D55" s="13">
        <f>IF(E55="X",MAX($D$1:D54)+1,"")</f>
        <v>40</v>
      </c>
      <c r="E55" s="64" t="s">
        <v>239</v>
      </c>
      <c r="F55" s="4"/>
      <c r="G55" s="47"/>
      <c r="H55" s="47" t="s">
        <v>230</v>
      </c>
    </row>
    <row r="56" spans="1:8" ht="51">
      <c r="A56" s="77"/>
      <c r="B56" s="47" t="s">
        <v>170</v>
      </c>
      <c r="C56" s="14"/>
      <c r="D56" s="13">
        <f>IF(E56="X",MAX($D$1:D55)+1,"")</f>
        <v>41</v>
      </c>
      <c r="E56" s="64" t="s">
        <v>239</v>
      </c>
      <c r="F56" s="4"/>
      <c r="G56" s="47"/>
      <c r="H56" s="47" t="s">
        <v>8</v>
      </c>
    </row>
    <row r="57" spans="1:8" ht="63.75">
      <c r="A57" s="77"/>
      <c r="B57" s="47" t="s">
        <v>171</v>
      </c>
      <c r="C57" s="14"/>
      <c r="D57" s="13">
        <f>IF(E57="X",MAX($D$1:D56)+1,"")</f>
        <v>42</v>
      </c>
      <c r="E57" s="64" t="s">
        <v>239</v>
      </c>
      <c r="F57" s="4"/>
      <c r="G57" s="47"/>
      <c r="H57" s="47" t="s">
        <v>9</v>
      </c>
    </row>
    <row r="58" spans="1:8" ht="54.75" customHeight="1">
      <c r="A58" s="78" t="s">
        <v>172</v>
      </c>
      <c r="B58" s="47" t="s">
        <v>231</v>
      </c>
      <c r="C58" s="14"/>
      <c r="D58" s="13">
        <f>IF(E58="X",MAX($D$1:D57)+1,"")</f>
        <v>43</v>
      </c>
      <c r="E58" s="64" t="s">
        <v>239</v>
      </c>
      <c r="F58" s="4"/>
      <c r="G58" s="3"/>
      <c r="H58" s="47" t="s">
        <v>232</v>
      </c>
    </row>
    <row r="59" spans="1:8" ht="72.75" customHeight="1">
      <c r="A59" s="79"/>
      <c r="B59" s="47" t="s">
        <v>219</v>
      </c>
      <c r="C59" s="14"/>
      <c r="D59" s="13">
        <f>IF(E59="X",MAX($D$1:D58)+1,"")</f>
        <v>44</v>
      </c>
      <c r="E59" s="64" t="s">
        <v>239</v>
      </c>
      <c r="F59" s="4"/>
      <c r="G59" s="47"/>
      <c r="H59" s="47" t="s">
        <v>233</v>
      </c>
    </row>
    <row r="60" spans="1:8" ht="111.75" customHeight="1">
      <c r="A60" s="3" t="s">
        <v>242</v>
      </c>
      <c r="B60" s="47" t="s">
        <v>112</v>
      </c>
      <c r="C60" s="14"/>
      <c r="D60" s="13">
        <f>IF(E60="X",MAX($D$1:D59)+1,"")</f>
        <v>45</v>
      </c>
      <c r="E60" s="64" t="s">
        <v>239</v>
      </c>
      <c r="F60" s="4"/>
      <c r="G60" s="3"/>
      <c r="H60" s="47" t="s">
        <v>10</v>
      </c>
    </row>
    <row r="61" spans="1:8" ht="76.5">
      <c r="A61" s="78" t="s">
        <v>173</v>
      </c>
      <c r="B61" s="47" t="s">
        <v>174</v>
      </c>
      <c r="C61" s="14"/>
      <c r="D61" s="13">
        <f>IF(E61="X",MAX($D$1:D60)+1,"")</f>
        <v>46</v>
      </c>
      <c r="E61" s="64" t="s">
        <v>239</v>
      </c>
      <c r="F61" s="4"/>
      <c r="G61" s="3"/>
      <c r="H61" s="47" t="s">
        <v>234</v>
      </c>
    </row>
    <row r="62" spans="1:8" ht="51">
      <c r="A62" s="80"/>
      <c r="B62" s="48" t="s">
        <v>175</v>
      </c>
      <c r="C62" s="14"/>
      <c r="D62" s="13">
        <f>IF(E62="X",MAX($D$1:D61)+1,"")</f>
        <v>47</v>
      </c>
      <c r="E62" s="64" t="s">
        <v>239</v>
      </c>
      <c r="F62" s="4"/>
      <c r="G62" s="3"/>
      <c r="H62" s="47" t="s">
        <v>235</v>
      </c>
    </row>
    <row r="63" spans="1:8" ht="51">
      <c r="A63" s="79"/>
      <c r="B63" s="48" t="s">
        <v>176</v>
      </c>
      <c r="C63" s="14"/>
      <c r="D63" s="13">
        <f>IF(E63="X",MAX($D$1:D62)+1,"")</f>
        <v>48</v>
      </c>
      <c r="E63" s="64" t="s">
        <v>239</v>
      </c>
      <c r="F63" s="4"/>
      <c r="G63" s="3"/>
      <c r="H63" s="47" t="s">
        <v>236</v>
      </c>
    </row>
    <row r="64" spans="1:8" ht="63.75">
      <c r="A64" s="78" t="s">
        <v>177</v>
      </c>
      <c r="B64" s="47" t="s">
        <v>179</v>
      </c>
      <c r="C64" s="14"/>
      <c r="D64" s="13">
        <f>IF(E64="X",MAX($D$1:D63)+1,"")</f>
        <v>49</v>
      </c>
      <c r="E64" s="64" t="s">
        <v>239</v>
      </c>
      <c r="F64" s="4"/>
      <c r="G64" s="3"/>
      <c r="H64" s="47" t="s">
        <v>271</v>
      </c>
    </row>
    <row r="65" spans="1:8" ht="63.75">
      <c r="A65" s="79"/>
      <c r="B65" s="47" t="s">
        <v>180</v>
      </c>
      <c r="C65" s="14"/>
      <c r="D65" s="13">
        <f>IF(E65="X",MAX($D$1:D64)+1,"")</f>
        <v>50</v>
      </c>
      <c r="E65" s="64" t="s">
        <v>239</v>
      </c>
      <c r="F65" s="4"/>
      <c r="G65" s="3"/>
      <c r="H65" s="47" t="s">
        <v>272</v>
      </c>
    </row>
    <row r="66" spans="1:8" ht="54" customHeight="1">
      <c r="A66" s="78" t="s">
        <v>178</v>
      </c>
      <c r="B66" s="47" t="s">
        <v>181</v>
      </c>
      <c r="C66" s="14"/>
      <c r="D66" s="13">
        <f>IF(E66="X",MAX($D$1:D65)+1,"")</f>
        <v>51</v>
      </c>
      <c r="E66" s="64" t="s">
        <v>239</v>
      </c>
      <c r="F66" s="4"/>
      <c r="G66" s="3"/>
      <c r="H66" s="47" t="s">
        <v>222</v>
      </c>
    </row>
    <row r="67" spans="1:8" ht="51">
      <c r="A67" s="79"/>
      <c r="B67" s="47" t="s">
        <v>182</v>
      </c>
      <c r="C67" s="14"/>
      <c r="D67" s="13">
        <f>IF(E67="X",MAX($D$1:D66)+1,"")</f>
        <v>52</v>
      </c>
      <c r="E67" s="64" t="s">
        <v>239</v>
      </c>
      <c r="F67" s="4"/>
      <c r="G67" s="3"/>
      <c r="H67" s="47" t="s">
        <v>214</v>
      </c>
    </row>
    <row r="68" spans="1:8" ht="45" customHeight="1">
      <c r="A68" s="77" t="s">
        <v>183</v>
      </c>
      <c r="B68" s="47" t="s">
        <v>243</v>
      </c>
      <c r="C68" s="13"/>
      <c r="D68" s="13">
        <f>IF(E68="X",MAX($D$1:D67)+1,"")</f>
        <v>53</v>
      </c>
      <c r="E68" s="64" t="s">
        <v>239</v>
      </c>
      <c r="F68" s="4"/>
      <c r="G68" s="3"/>
      <c r="H68" s="47" t="s">
        <v>11</v>
      </c>
    </row>
    <row r="69" spans="1:8" ht="27.75" customHeight="1">
      <c r="A69" s="77"/>
      <c r="B69" s="47" t="s">
        <v>113</v>
      </c>
      <c r="C69" s="14"/>
      <c r="D69" s="13">
        <f>IF(E69="X",MAX($D$1:D68)+1,"")</f>
        <v>54</v>
      </c>
      <c r="E69" s="64" t="s">
        <v>239</v>
      </c>
      <c r="F69" s="4"/>
      <c r="G69" s="3"/>
      <c r="H69" s="47" t="s">
        <v>12</v>
      </c>
    </row>
    <row r="70" spans="1:8" ht="38.25">
      <c r="A70" s="77"/>
      <c r="B70" s="47" t="s">
        <v>114</v>
      </c>
      <c r="C70" s="14"/>
      <c r="D70" s="13">
        <f>IF(E70="X",MAX($D$1:D69)+1,"")</f>
        <v>55</v>
      </c>
      <c r="E70" s="64" t="s">
        <v>239</v>
      </c>
      <c r="F70" s="4"/>
      <c r="G70" s="3"/>
      <c r="H70" s="47" t="s">
        <v>13</v>
      </c>
    </row>
    <row r="71" spans="1:8" ht="38.25">
      <c r="A71" s="77"/>
      <c r="B71" s="47" t="s">
        <v>184</v>
      </c>
      <c r="C71" s="14"/>
      <c r="D71" s="13">
        <f>IF(E71="X",MAX($D$1:D70)+1,"")</f>
        <v>56</v>
      </c>
      <c r="E71" s="64" t="s">
        <v>239</v>
      </c>
      <c r="F71" s="4"/>
      <c r="G71" s="3"/>
      <c r="H71" s="47" t="s">
        <v>237</v>
      </c>
    </row>
    <row r="72" spans="1:8" ht="81" customHeight="1">
      <c r="A72" s="78" t="s">
        <v>185</v>
      </c>
      <c r="B72" s="47" t="s">
        <v>115</v>
      </c>
      <c r="C72" s="14"/>
      <c r="D72" s="13">
        <f>IF(E72="X",MAX($D$1:D71)+1,"")</f>
        <v>57</v>
      </c>
      <c r="E72" s="64" t="s">
        <v>239</v>
      </c>
      <c r="F72" s="4"/>
      <c r="G72" s="3"/>
      <c r="H72" s="47" t="s">
        <v>273</v>
      </c>
    </row>
    <row r="73" spans="1:8" ht="83.25" customHeight="1">
      <c r="A73" s="79"/>
      <c r="B73" s="47" t="s">
        <v>116</v>
      </c>
      <c r="C73" s="14"/>
      <c r="D73" s="13">
        <f>IF(E73="X",MAX($D$1:D72)+1,"")</f>
        <v>58</v>
      </c>
      <c r="E73" s="64" t="s">
        <v>239</v>
      </c>
      <c r="F73" s="4"/>
      <c r="G73" s="3"/>
      <c r="H73" s="47" t="s">
        <v>14</v>
      </c>
    </row>
    <row r="74" spans="1:8" ht="54.75" customHeight="1">
      <c r="A74" s="3" t="s">
        <v>186</v>
      </c>
      <c r="B74" s="48" t="s">
        <v>187</v>
      </c>
      <c r="C74" s="14"/>
      <c r="D74" s="13">
        <f>IF(E74="X",MAX($D$1:D73)+1,"")</f>
        <v>59</v>
      </c>
      <c r="E74" s="64" t="s">
        <v>239</v>
      </c>
      <c r="F74" s="4"/>
      <c r="G74" s="3"/>
      <c r="H74" s="47" t="s">
        <v>15</v>
      </c>
    </row>
    <row r="75" spans="1:8" ht="63.75">
      <c r="A75" s="77" t="s">
        <v>188</v>
      </c>
      <c r="B75" s="47" t="s">
        <v>220</v>
      </c>
      <c r="C75" s="14"/>
      <c r="D75" s="13">
        <f>IF(E75="X",MAX($D$1:D74)+1,"")</f>
        <v>60</v>
      </c>
      <c r="E75" s="64" t="s">
        <v>239</v>
      </c>
      <c r="F75" s="4"/>
      <c r="G75" s="3"/>
      <c r="H75" s="47" t="s">
        <v>16</v>
      </c>
    </row>
    <row r="76" spans="1:8" ht="63.75">
      <c r="A76" s="77"/>
      <c r="B76" s="47" t="s">
        <v>244</v>
      </c>
      <c r="C76" s="14"/>
      <c r="D76" s="13">
        <f>IF(E76="X",MAX($D$1:D75)+1,"")</f>
        <v>61</v>
      </c>
      <c r="E76" s="64" t="s">
        <v>239</v>
      </c>
      <c r="F76" s="4"/>
      <c r="G76" s="3"/>
      <c r="H76" s="47" t="s">
        <v>17</v>
      </c>
    </row>
    <row r="77" spans="1:8" ht="51.75" customHeight="1">
      <c r="A77" s="78" t="s">
        <v>189</v>
      </c>
      <c r="B77" s="47" t="s">
        <v>246</v>
      </c>
      <c r="C77" s="14"/>
      <c r="D77" s="13">
        <f>IF(E77="X",MAX($D$1:D76)+1,"")</f>
        <v>62</v>
      </c>
      <c r="E77" s="64" t="s">
        <v>239</v>
      </c>
      <c r="F77" s="4"/>
      <c r="G77" s="3"/>
      <c r="H77" s="47" t="s">
        <v>18</v>
      </c>
    </row>
    <row r="78" spans="1:8" ht="25.5">
      <c r="A78" s="80"/>
      <c r="B78" s="47" t="s">
        <v>118</v>
      </c>
      <c r="C78" s="14"/>
      <c r="D78" s="13">
        <f>IF(E78="X",MAX($D$1:D77)+1,"")</f>
        <v>63</v>
      </c>
      <c r="E78" s="64" t="s">
        <v>239</v>
      </c>
      <c r="F78" s="4"/>
      <c r="G78" s="3"/>
      <c r="H78" s="47" t="s">
        <v>19</v>
      </c>
    </row>
    <row r="79" spans="1:8" ht="70.5" customHeight="1">
      <c r="A79" s="79"/>
      <c r="B79" s="47" t="s">
        <v>117</v>
      </c>
      <c r="C79" s="14"/>
      <c r="D79" s="13">
        <f>IF(E79="X",MAX($D$1:D78)+1,"")</f>
        <v>64</v>
      </c>
      <c r="E79" s="64" t="s">
        <v>239</v>
      </c>
      <c r="F79" s="4"/>
      <c r="G79" s="3"/>
      <c r="H79" s="47" t="s">
        <v>20</v>
      </c>
    </row>
    <row r="80" spans="1:8" ht="25.5">
      <c r="A80" s="81" t="s">
        <v>190</v>
      </c>
      <c r="B80" s="46" t="s">
        <v>247</v>
      </c>
      <c r="C80" s="14"/>
      <c r="D80" s="13">
        <f>IF(E80="X",MAX($D$1:D79)+1,"")</f>
        <v>65</v>
      </c>
      <c r="E80" s="64" t="s">
        <v>239</v>
      </c>
      <c r="F80" s="4"/>
      <c r="G80" s="3"/>
      <c r="H80" s="47" t="s">
        <v>21</v>
      </c>
    </row>
    <row r="81" spans="1:8" ht="38.25">
      <c r="A81" s="81"/>
      <c r="B81" s="46" t="s">
        <v>251</v>
      </c>
      <c r="C81" s="14"/>
      <c r="D81" s="13">
        <f>IF(E81="X",MAX($D$1:D80)+1,"")</f>
        <v>66</v>
      </c>
      <c r="E81" s="64" t="s">
        <v>239</v>
      </c>
      <c r="F81" s="4"/>
      <c r="G81" s="3"/>
      <c r="H81" s="47" t="s">
        <v>23</v>
      </c>
    </row>
    <row r="82" spans="1:8" ht="38.25">
      <c r="A82" s="81"/>
      <c r="B82" s="46" t="s">
        <v>119</v>
      </c>
      <c r="C82" s="14"/>
      <c r="D82" s="13">
        <f>IF(E82="X",MAX($D$1:D81)+1,"")</f>
        <v>67</v>
      </c>
      <c r="E82" s="64" t="s">
        <v>239</v>
      </c>
      <c r="F82" s="4"/>
      <c r="G82" s="3"/>
      <c r="H82" s="47" t="s">
        <v>24</v>
      </c>
    </row>
    <row r="83" spans="1:8" ht="38.25">
      <c r="A83" s="81"/>
      <c r="B83" s="46" t="s">
        <v>22</v>
      </c>
      <c r="C83" s="14"/>
      <c r="D83" s="13">
        <f>IF(E83="X",MAX($D$1:D82)+1,"")</f>
        <v>68</v>
      </c>
      <c r="E83" s="64" t="s">
        <v>239</v>
      </c>
      <c r="F83" s="4"/>
      <c r="G83" s="3"/>
      <c r="H83" s="47" t="s">
        <v>25</v>
      </c>
    </row>
    <row r="84" spans="1:8" ht="102">
      <c r="A84" s="78" t="s">
        <v>191</v>
      </c>
      <c r="B84" s="47" t="s">
        <v>192</v>
      </c>
      <c r="C84" s="14"/>
      <c r="D84" s="13">
        <f>IF(E84="X",MAX($D$1:D83)+1,"")</f>
        <v>69</v>
      </c>
      <c r="E84" s="64" t="s">
        <v>239</v>
      </c>
      <c r="F84" s="4"/>
      <c r="G84" s="3"/>
      <c r="H84" s="47" t="s">
        <v>274</v>
      </c>
    </row>
    <row r="85" spans="1:8" ht="63.75">
      <c r="A85" s="79"/>
      <c r="B85" s="47" t="s">
        <v>193</v>
      </c>
      <c r="C85" s="14"/>
      <c r="D85" s="13">
        <f>IF(E85="X",MAX($D$1:D84)+1,"")</f>
        <v>70</v>
      </c>
      <c r="E85" s="64" t="s">
        <v>239</v>
      </c>
      <c r="F85" s="4"/>
      <c r="G85" s="3"/>
      <c r="H85" s="47" t="s">
        <v>275</v>
      </c>
    </row>
    <row r="86" spans="1:8" ht="68.25" customHeight="1">
      <c r="A86" s="59" t="s">
        <v>194</v>
      </c>
      <c r="B86" s="47" t="s">
        <v>195</v>
      </c>
      <c r="C86" s="14"/>
      <c r="D86" s="13">
        <f>IF(E86="X",MAX($D$1:D85)+1,"")</f>
        <v>71</v>
      </c>
      <c r="E86" s="64" t="s">
        <v>239</v>
      </c>
      <c r="F86" s="4"/>
      <c r="G86" s="3"/>
      <c r="H86" s="47" t="s">
        <v>215</v>
      </c>
    </row>
    <row r="87" spans="1:8" ht="38.25">
      <c r="A87" s="77" t="s">
        <v>196</v>
      </c>
      <c r="B87" s="47" t="s">
        <v>120</v>
      </c>
      <c r="C87" s="14"/>
      <c r="D87" s="13">
        <f>IF(E87="X",MAX($D$1:D86)+1,"")</f>
        <v>72</v>
      </c>
      <c r="E87" s="64" t="s">
        <v>239</v>
      </c>
      <c r="F87" s="4"/>
      <c r="G87" s="3"/>
      <c r="H87" s="47" t="s">
        <v>26</v>
      </c>
    </row>
    <row r="88" spans="1:8" ht="63.75">
      <c r="A88" s="77"/>
      <c r="B88" s="47" t="s">
        <v>245</v>
      </c>
      <c r="C88" s="14"/>
      <c r="D88" s="13">
        <f>IF(E88="X",MAX($D$1:D87)+1,"")</f>
        <v>73</v>
      </c>
      <c r="E88" s="64" t="s">
        <v>239</v>
      </c>
      <c r="F88" s="4"/>
      <c r="G88" s="3"/>
      <c r="H88" s="47" t="s">
        <v>27</v>
      </c>
    </row>
    <row r="89" spans="1:8" ht="25.5">
      <c r="A89" s="77"/>
      <c r="B89" s="47" t="s">
        <v>121</v>
      </c>
      <c r="C89" s="14"/>
      <c r="D89" s="13">
        <f>IF(E89="X",MAX($D$1:D88)+1,"")</f>
        <v>74</v>
      </c>
      <c r="E89" s="64" t="s">
        <v>239</v>
      </c>
      <c r="F89" s="4"/>
      <c r="G89" s="3"/>
      <c r="H89" s="47" t="s">
        <v>28</v>
      </c>
    </row>
    <row r="90" spans="1:8" ht="38.25">
      <c r="A90" s="77"/>
      <c r="B90" s="47" t="s">
        <v>122</v>
      </c>
      <c r="C90" s="14"/>
      <c r="D90" s="13">
        <f>IF(E90="X",MAX($D$1:D89)+1,"")</f>
        <v>75</v>
      </c>
      <c r="E90" s="64" t="s">
        <v>239</v>
      </c>
      <c r="F90" s="4"/>
      <c r="G90" s="3"/>
      <c r="H90" s="47" t="s">
        <v>29</v>
      </c>
    </row>
    <row r="91" spans="1:8" ht="51">
      <c r="A91" s="78" t="s">
        <v>221</v>
      </c>
      <c r="B91" s="47" t="s">
        <v>123</v>
      </c>
      <c r="C91" s="14"/>
      <c r="D91" s="13">
        <f>IF(E91="X",MAX($D$1:D90)+1,"")</f>
        <v>76</v>
      </c>
      <c r="E91" s="64" t="s">
        <v>239</v>
      </c>
      <c r="F91" s="4"/>
      <c r="G91" s="3"/>
      <c r="H91" s="47" t="s">
        <v>30</v>
      </c>
    </row>
    <row r="92" spans="1:8" ht="51">
      <c r="A92" s="80"/>
      <c r="B92" s="47" t="s">
        <v>253</v>
      </c>
      <c r="C92" s="14"/>
      <c r="D92" s="13">
        <f>IF(E92="X",MAX($D$1:D91)+1,"")</f>
        <v>77</v>
      </c>
      <c r="E92" s="64" t="s">
        <v>239</v>
      </c>
      <c r="F92" s="4"/>
      <c r="G92" s="3"/>
      <c r="H92" s="47" t="s">
        <v>31</v>
      </c>
    </row>
    <row r="93" spans="1:8" ht="38.25">
      <c r="A93" s="80"/>
      <c r="B93" s="47" t="s">
        <v>124</v>
      </c>
      <c r="C93" s="14"/>
      <c r="D93" s="13">
        <f>IF(E93="X",MAX($D$1:D92)+1,"")</f>
        <v>78</v>
      </c>
      <c r="E93" s="64" t="s">
        <v>239</v>
      </c>
      <c r="F93" s="4"/>
      <c r="G93" s="3"/>
      <c r="H93" s="47" t="s">
        <v>32</v>
      </c>
    </row>
    <row r="94" spans="1:8" ht="76.5" customHeight="1">
      <c r="A94" s="79"/>
      <c r="B94" s="47" t="s">
        <v>125</v>
      </c>
      <c r="C94" s="14"/>
      <c r="D94" s="13">
        <f>IF(E94="X",MAX($D$1:D93)+1,"")</f>
        <v>79</v>
      </c>
      <c r="E94" s="64" t="s">
        <v>239</v>
      </c>
      <c r="F94" s="4"/>
      <c r="G94" s="3"/>
      <c r="H94" s="47" t="s">
        <v>33</v>
      </c>
    </row>
    <row r="95" spans="1:8" ht="76.5">
      <c r="A95" s="44" t="s">
        <v>197</v>
      </c>
      <c r="B95" s="47" t="s">
        <v>254</v>
      </c>
      <c r="C95" s="14"/>
      <c r="D95" s="13">
        <f>IF(E95="X",MAX($D$1:D94)+1,"")</f>
        <v>80</v>
      </c>
      <c r="E95" s="64" t="s">
        <v>239</v>
      </c>
      <c r="F95" s="4"/>
      <c r="G95" s="3"/>
      <c r="H95" s="47" t="s">
        <v>34</v>
      </c>
    </row>
    <row r="96" spans="1:8" ht="60.75" customHeight="1">
      <c r="A96" s="44" t="s">
        <v>198</v>
      </c>
      <c r="B96" s="10" t="s">
        <v>249</v>
      </c>
      <c r="C96" s="14"/>
      <c r="D96" s="13">
        <f>IF(E96="X",MAX($D$1:D95)+1,"")</f>
        <v>81</v>
      </c>
      <c r="E96" s="64" t="s">
        <v>239</v>
      </c>
      <c r="F96" s="4"/>
      <c r="G96" s="3"/>
      <c r="H96" s="3" t="s">
        <v>35</v>
      </c>
    </row>
    <row r="97" spans="1:8" ht="38.25">
      <c r="A97" s="78" t="s">
        <v>199</v>
      </c>
      <c r="B97" s="3" t="s">
        <v>49</v>
      </c>
      <c r="C97" s="14"/>
      <c r="D97" s="13">
        <f>IF(E97="X",MAX($D$1:D96)+1,"")</f>
        <v>82</v>
      </c>
      <c r="E97" s="64" t="s">
        <v>239</v>
      </c>
      <c r="F97" s="4"/>
      <c r="G97" s="3"/>
      <c r="H97" s="3" t="s">
        <v>36</v>
      </c>
    </row>
    <row r="98" spans="1:8" ht="71.25" customHeight="1">
      <c r="A98" s="79"/>
      <c r="B98" s="3" t="s">
        <v>61</v>
      </c>
      <c r="C98" s="14"/>
      <c r="D98" s="13">
        <f>IF(E98="X",MAX($D$1:D97)+1,"")</f>
        <v>83</v>
      </c>
      <c r="E98" s="64" t="s">
        <v>239</v>
      </c>
      <c r="F98" s="4"/>
      <c r="G98" s="3"/>
      <c r="H98" s="3" t="s">
        <v>276</v>
      </c>
    </row>
    <row r="99" spans="1:8" ht="51">
      <c r="A99" s="78" t="s">
        <v>200</v>
      </c>
      <c r="B99" s="3" t="s">
        <v>50</v>
      </c>
      <c r="C99" s="14"/>
      <c r="D99" s="13">
        <f>IF(E99="X",MAX($D$1:D98)+1,"")</f>
        <v>84</v>
      </c>
      <c r="E99" s="64" t="s">
        <v>239</v>
      </c>
      <c r="F99" s="4"/>
      <c r="G99" s="3"/>
      <c r="H99" s="3" t="s">
        <v>37</v>
      </c>
    </row>
    <row r="100" spans="1:8" ht="78" customHeight="1">
      <c r="A100" s="79"/>
      <c r="B100" s="3" t="s">
        <v>126</v>
      </c>
      <c r="C100" s="14"/>
      <c r="D100" s="13">
        <f>IF(E100="X",MAX($D$1:D99)+1,"")</f>
        <v>85</v>
      </c>
      <c r="E100" s="64" t="s">
        <v>239</v>
      </c>
      <c r="F100" s="4"/>
      <c r="G100" s="3"/>
      <c r="H100" s="3" t="s">
        <v>38</v>
      </c>
    </row>
    <row r="101" spans="1:8" ht="51">
      <c r="A101" s="45" t="s">
        <v>51</v>
      </c>
      <c r="B101" s="3" t="s">
        <v>52</v>
      </c>
      <c r="C101" s="14"/>
      <c r="D101" s="13">
        <f>IF(E101="X",MAX($D$1:D100)+1,"")</f>
        <v>86</v>
      </c>
      <c r="E101" s="64" t="s">
        <v>239</v>
      </c>
      <c r="F101" s="4"/>
      <c r="G101" s="3"/>
      <c r="H101" s="3" t="s">
        <v>39</v>
      </c>
    </row>
    <row r="102" spans="1:8" ht="50.25" customHeight="1">
      <c r="A102" s="3" t="s">
        <v>53</v>
      </c>
      <c r="B102" s="3" t="s">
        <v>54</v>
      </c>
      <c r="C102" s="14"/>
      <c r="D102" s="13">
        <f>IF(E102="X",MAX($D$1:D101)+1,"")</f>
        <v>87</v>
      </c>
      <c r="E102" s="64" t="s">
        <v>239</v>
      </c>
      <c r="F102" s="4"/>
      <c r="G102" s="3"/>
      <c r="H102" s="3" t="s">
        <v>40</v>
      </c>
    </row>
    <row r="103" spans="1:8" ht="55.5" customHeight="1">
      <c r="A103" s="61" t="s">
        <v>55</v>
      </c>
      <c r="B103" s="3" t="s">
        <v>56</v>
      </c>
      <c r="C103" s="14"/>
      <c r="D103" s="13">
        <f>IF(E103="X",MAX($D$1:D102)+1,"")</f>
        <v>88</v>
      </c>
      <c r="E103" s="64" t="s">
        <v>239</v>
      </c>
      <c r="F103" s="4"/>
      <c r="G103" s="3"/>
      <c r="H103" s="3" t="s">
        <v>41</v>
      </c>
    </row>
    <row r="104" spans="1:8" ht="25.5">
      <c r="A104" s="3" t="s">
        <v>57</v>
      </c>
      <c r="B104" s="3" t="s">
        <v>58</v>
      </c>
      <c r="C104" s="14"/>
      <c r="D104" s="13">
        <f>IF(E104="X",MAX($D$1:D103)+1,"")</f>
        <v>89</v>
      </c>
      <c r="E104" s="64" t="s">
        <v>239</v>
      </c>
      <c r="F104" s="4"/>
      <c r="G104" s="3"/>
      <c r="H104" s="3" t="s">
        <v>42</v>
      </c>
    </row>
    <row r="105" spans="1:8" ht="38.25">
      <c r="A105" s="45" t="s">
        <v>59</v>
      </c>
      <c r="B105" s="3" t="s">
        <v>60</v>
      </c>
      <c r="C105" s="14"/>
      <c r="D105" s="13">
        <f>IF(E105="X",MAX($D$1:D104)+1,"")</f>
        <v>90</v>
      </c>
      <c r="E105" s="64" t="s">
        <v>239</v>
      </c>
      <c r="F105" s="4"/>
      <c r="G105" s="3"/>
      <c r="H105" s="3" t="s">
        <v>43</v>
      </c>
    </row>
    <row r="106" spans="1:8" ht="89.25">
      <c r="A106" s="77" t="s">
        <v>201</v>
      </c>
      <c r="B106" s="3" t="s">
        <v>252</v>
      </c>
      <c r="C106" s="14"/>
      <c r="D106" s="13">
        <f>IF(E106="X",MAX($D$1:D105)+1,"")</f>
        <v>91</v>
      </c>
      <c r="E106" s="64" t="s">
        <v>239</v>
      </c>
      <c r="F106" s="4"/>
      <c r="G106" s="3"/>
      <c r="H106" s="3" t="s">
        <v>44</v>
      </c>
    </row>
    <row r="107" spans="1:8" ht="76.5">
      <c r="A107" s="77"/>
      <c r="B107" s="10" t="s">
        <v>202</v>
      </c>
      <c r="C107" s="14"/>
      <c r="D107" s="13">
        <f>IF(E107="X",MAX($D$1:D106)+1,"")</f>
        <v>92</v>
      </c>
      <c r="E107" s="64" t="s">
        <v>239</v>
      </c>
      <c r="F107" s="4"/>
      <c r="G107" s="3"/>
      <c r="H107" s="10" t="s">
        <v>47</v>
      </c>
    </row>
    <row r="108" spans="1:8" ht="58.5" customHeight="1">
      <c r="A108" s="3" t="s">
        <v>203</v>
      </c>
      <c r="B108" s="10" t="s">
        <v>204</v>
      </c>
      <c r="C108" s="14"/>
      <c r="D108" s="13">
        <f>IF(E108="X",MAX($D$1:D107)+1,"")</f>
        <v>93</v>
      </c>
      <c r="E108" s="64" t="s">
        <v>239</v>
      </c>
      <c r="F108" s="4"/>
      <c r="G108" s="3"/>
      <c r="H108" s="10" t="s">
        <v>223</v>
      </c>
    </row>
    <row r="110" spans="2:5" ht="12.75">
      <c r="B110" s="18" t="s">
        <v>72</v>
      </c>
      <c r="C110" s="18" t="s">
        <v>101</v>
      </c>
      <c r="D110" s="18"/>
      <c r="E110" s="18" t="s">
        <v>102</v>
      </c>
    </row>
    <row r="111" spans="2:5" ht="12.75">
      <c r="B111" s="4" t="s">
        <v>98</v>
      </c>
      <c r="C111" s="4">
        <f>COUNTIF(C16:C108,"X")</f>
        <v>0</v>
      </c>
      <c r="D111" s="4"/>
      <c r="E111" s="15">
        <f>C111/C113</f>
        <v>0</v>
      </c>
    </row>
    <row r="112" spans="2:5" ht="12.75">
      <c r="B112" s="4" t="s">
        <v>99</v>
      </c>
      <c r="C112" s="4">
        <f>COUNTIF(E16:E108,"X")</f>
        <v>93</v>
      </c>
      <c r="D112" s="4"/>
      <c r="E112" s="15">
        <f>C112/C113</f>
        <v>1</v>
      </c>
    </row>
    <row r="113" spans="2:5" ht="12.75">
      <c r="B113" s="16" t="s">
        <v>100</v>
      </c>
      <c r="C113" s="16">
        <f>SUM(C111:C112)</f>
        <v>93</v>
      </c>
      <c r="D113" s="4"/>
      <c r="E113" s="17">
        <f>SUM(E111:E112)</f>
        <v>1</v>
      </c>
    </row>
    <row r="115" ht="12.75">
      <c r="C115" s="5"/>
    </row>
    <row r="116" spans="1:3" ht="12.75">
      <c r="A116" s="69" t="s">
        <v>260</v>
      </c>
      <c r="C116" s="60" t="s">
        <v>278</v>
      </c>
    </row>
    <row r="119" spans="1:7" ht="12.75">
      <c r="A119" s="5" t="s">
        <v>278</v>
      </c>
      <c r="G119" s="5"/>
    </row>
    <row r="122" spans="1:7" ht="12.75">
      <c r="A122" s="58"/>
      <c r="C122"/>
      <c r="D122"/>
      <c r="E122"/>
      <c r="F122"/>
      <c r="G122" s="70"/>
    </row>
    <row r="123" spans="1:7" ht="12.75">
      <c r="A123" s="67"/>
      <c r="B123" s="60"/>
      <c r="C123"/>
      <c r="D123"/>
      <c r="E123"/>
      <c r="F123"/>
      <c r="G123" s="67"/>
    </row>
    <row r="124" spans="1:7" ht="12.75">
      <c r="A124" s="68" t="s">
        <v>280</v>
      </c>
      <c r="B124" s="60"/>
      <c r="C124"/>
      <c r="D124"/>
      <c r="E124"/>
      <c r="F124"/>
      <c r="G124" s="68" t="s">
        <v>250</v>
      </c>
    </row>
    <row r="125" spans="1:7" ht="12.75">
      <c r="A125" s="67" t="s">
        <v>281</v>
      </c>
      <c r="B125" s="60"/>
      <c r="C125"/>
      <c r="D125"/>
      <c r="E125"/>
      <c r="F125"/>
      <c r="G125" s="67" t="s">
        <v>287</v>
      </c>
    </row>
    <row r="126" spans="1:7" ht="12.75">
      <c r="A126" s="67"/>
      <c r="B126" s="60"/>
      <c r="C126"/>
      <c r="D126"/>
      <c r="E126"/>
      <c r="F126"/>
      <c r="G126" s="67"/>
    </row>
    <row r="127" spans="1:7" ht="12.75">
      <c r="A127" s="67"/>
      <c r="B127" s="60"/>
      <c r="C127"/>
      <c r="D127"/>
      <c r="E127"/>
      <c r="F127"/>
      <c r="G127" s="67"/>
    </row>
    <row r="128" spans="2:7" ht="12.75">
      <c r="B128" s="60"/>
      <c r="C128" s="63"/>
      <c r="D128" s="63"/>
      <c r="E128" s="63"/>
      <c r="F128" s="63"/>
      <c r="G128" s="63"/>
    </row>
    <row r="129" ht="12.75">
      <c r="G129" s="71"/>
    </row>
    <row r="130" ht="12.75">
      <c r="G130" s="67"/>
    </row>
    <row r="131" spans="4:7" ht="12.75">
      <c r="D131" s="72"/>
      <c r="G131" s="68" t="s">
        <v>279</v>
      </c>
    </row>
    <row r="132" spans="1:7" ht="12.75">
      <c r="A132" s="5" t="s">
        <v>260</v>
      </c>
      <c r="G132" s="67" t="s">
        <v>282</v>
      </c>
    </row>
    <row r="133" ht="12.75">
      <c r="G133" s="67"/>
    </row>
    <row r="134" ht="12.75">
      <c r="G134" s="67"/>
    </row>
    <row r="135" ht="12.75">
      <c r="G135" s="67"/>
    </row>
    <row r="136" spans="1:7" ht="12.75">
      <c r="A136" s="58"/>
      <c r="G136" s="67"/>
    </row>
    <row r="137" spans="1:7" ht="12.75">
      <c r="A137" s="67"/>
      <c r="G137" s="67"/>
    </row>
    <row r="138" spans="1:7" ht="12.75">
      <c r="A138" s="68" t="s">
        <v>258</v>
      </c>
      <c r="G138" s="67"/>
    </row>
    <row r="139" ht="12.75">
      <c r="A139" s="67" t="s">
        <v>259</v>
      </c>
    </row>
  </sheetData>
  <sheetProtection autoFilter="0"/>
  <protectedRanges>
    <protectedRange password="DC1F" sqref="D16:D108" name="Rango1"/>
  </protectedRanges>
  <autoFilter ref="A15:H108"/>
  <mergeCells count="40">
    <mergeCell ref="B1:B4"/>
    <mergeCell ref="A16:A17"/>
    <mergeCell ref="A1:A4"/>
    <mergeCell ref="A13:G13"/>
    <mergeCell ref="A14:A15"/>
    <mergeCell ref="A8:G8"/>
    <mergeCell ref="A9:G9"/>
    <mergeCell ref="B14:F14"/>
    <mergeCell ref="C1:G4"/>
    <mergeCell ref="A6:G6"/>
    <mergeCell ref="A99:A100"/>
    <mergeCell ref="A5:B5"/>
    <mergeCell ref="C5:G5"/>
    <mergeCell ref="A18:A19"/>
    <mergeCell ref="A7:G7"/>
    <mergeCell ref="A12:G12"/>
    <mergeCell ref="A20:A24"/>
    <mergeCell ref="A36:A39"/>
    <mergeCell ref="A75:A76"/>
    <mergeCell ref="A66:A67"/>
    <mergeCell ref="A106:A107"/>
    <mergeCell ref="A87:A90"/>
    <mergeCell ref="A25:A26"/>
    <mergeCell ref="A10:G10"/>
    <mergeCell ref="A11:G11"/>
    <mergeCell ref="A72:A73"/>
    <mergeCell ref="A84:A85"/>
    <mergeCell ref="A27:A33"/>
    <mergeCell ref="A41:A50"/>
    <mergeCell ref="A51:A53"/>
    <mergeCell ref="A55:A57"/>
    <mergeCell ref="A58:A59"/>
    <mergeCell ref="A97:A98"/>
    <mergeCell ref="A34:A35"/>
    <mergeCell ref="A68:A71"/>
    <mergeCell ref="A77:A79"/>
    <mergeCell ref="A91:A94"/>
    <mergeCell ref="A61:A63"/>
    <mergeCell ref="A64:A65"/>
    <mergeCell ref="A80:A83"/>
  </mergeCells>
  <printOptions horizontalCentered="1"/>
  <pageMargins left="0.31496062992125984" right="0" top="0.6299212598425197" bottom="1.0236220472440944" header="0.1968503937007874" footer="0.1968503937007874"/>
  <pageSetup fitToHeight="10" horizontalDpi="300" verticalDpi="300" orientation="landscape" scale="80" r:id="rId4"/>
  <headerFooter alignWithMargins="0">
    <oddFooter>&amp;L&amp;8C: CUMPLE.  NC: NO   CUMPLE &amp;R&amp;9Página &amp;P de &amp;N</oddFooter>
  </headerFooter>
  <drawing r:id="rId3"/>
  <legacyDrawing r:id="rId2"/>
</worksheet>
</file>

<file path=xl/worksheets/sheet2.xml><?xml version="1.0" encoding="utf-8"?>
<worksheet xmlns="http://schemas.openxmlformats.org/spreadsheetml/2006/main" xmlns:r="http://schemas.openxmlformats.org/officeDocument/2006/relationships">
  <dimension ref="A1:T174"/>
  <sheetViews>
    <sheetView zoomScalePageLayoutView="0" workbookViewId="0" topLeftCell="A1">
      <selection activeCell="F4" sqref="F4"/>
    </sheetView>
  </sheetViews>
  <sheetFormatPr defaultColWidth="11.421875" defaultRowHeight="12.75"/>
  <cols>
    <col min="1" max="1" width="0.9921875" style="19" customWidth="1"/>
    <col min="2" max="2" width="3.7109375" style="19" customWidth="1"/>
    <col min="3" max="3" width="14.8515625" style="20" customWidth="1"/>
    <col min="4" max="4" width="41.8515625" style="21" customWidth="1"/>
    <col min="5" max="5" width="11.28125" style="21" customWidth="1"/>
    <col min="6" max="6" width="11.421875" style="19" customWidth="1"/>
    <col min="7" max="7" width="21.7109375" style="22" customWidth="1"/>
    <col min="8" max="8" width="23.00390625" style="23" customWidth="1"/>
    <col min="9" max="9" width="8.140625" style="19" customWidth="1"/>
    <col min="10" max="10" width="21.28125" style="21" customWidth="1"/>
    <col min="11" max="11" width="13.28125" style="23" customWidth="1"/>
    <col min="12" max="12" width="11.8515625" style="19" customWidth="1"/>
    <col min="13" max="13" width="13.57421875" style="19" customWidth="1"/>
    <col min="14" max="14" width="15.7109375" style="19" customWidth="1"/>
    <col min="15" max="15" width="17.57421875" style="20" customWidth="1"/>
    <col min="16" max="16" width="16.00390625" style="24" customWidth="1"/>
    <col min="17" max="17" width="3.140625" style="24" customWidth="1"/>
    <col min="18" max="18" width="3.57421875" style="24" customWidth="1"/>
    <col min="19" max="16384" width="11.421875" style="23" customWidth="1"/>
  </cols>
  <sheetData>
    <row r="1" spans="1:18" s="25" customFormat="1" ht="12.75">
      <c r="A1" s="111"/>
      <c r="B1" s="112"/>
      <c r="C1" s="112"/>
      <c r="D1" s="113"/>
      <c r="E1" s="120" t="s">
        <v>77</v>
      </c>
      <c r="F1" s="121"/>
      <c r="G1" s="121"/>
      <c r="H1" s="121"/>
      <c r="I1" s="121"/>
      <c r="J1" s="121"/>
      <c r="K1" s="121"/>
      <c r="L1" s="122"/>
      <c r="M1" s="129" t="s">
        <v>263</v>
      </c>
      <c r="N1" s="129"/>
      <c r="O1" s="129"/>
      <c r="P1" s="129"/>
      <c r="Q1" s="129"/>
      <c r="R1" s="129"/>
    </row>
    <row r="2" spans="1:18" s="25" customFormat="1" ht="12.75">
      <c r="A2" s="114"/>
      <c r="B2" s="115"/>
      <c r="C2" s="115"/>
      <c r="D2" s="116"/>
      <c r="E2" s="123"/>
      <c r="F2" s="124"/>
      <c r="G2" s="124"/>
      <c r="H2" s="124"/>
      <c r="I2" s="124"/>
      <c r="J2" s="124"/>
      <c r="K2" s="124"/>
      <c r="L2" s="125"/>
      <c r="M2" s="129"/>
      <c r="N2" s="129"/>
      <c r="O2" s="129"/>
      <c r="P2" s="129"/>
      <c r="Q2" s="129"/>
      <c r="R2" s="129"/>
    </row>
    <row r="3" spans="1:18" s="25" customFormat="1" ht="12.75">
      <c r="A3" s="117"/>
      <c r="B3" s="118"/>
      <c r="C3" s="118"/>
      <c r="D3" s="119"/>
      <c r="E3" s="126"/>
      <c r="F3" s="127"/>
      <c r="G3" s="127"/>
      <c r="H3" s="127"/>
      <c r="I3" s="127"/>
      <c r="J3" s="127"/>
      <c r="K3" s="127"/>
      <c r="L3" s="128"/>
      <c r="M3" s="129"/>
      <c r="N3" s="129"/>
      <c r="O3" s="129"/>
      <c r="P3" s="129"/>
      <c r="Q3" s="129"/>
      <c r="R3" s="129"/>
    </row>
    <row r="4" spans="16:18" s="25" customFormat="1" ht="15">
      <c r="P4" s="27"/>
      <c r="Q4" s="27"/>
      <c r="R4" s="27"/>
    </row>
    <row r="5" spans="1:18" s="25" customFormat="1" ht="15">
      <c r="A5" s="26"/>
      <c r="P5" s="27"/>
      <c r="Q5" s="27"/>
      <c r="R5" s="27"/>
    </row>
    <row r="6" spans="1:18" s="25" customFormat="1" ht="18">
      <c r="A6" s="28"/>
      <c r="B6" s="130" t="s">
        <v>78</v>
      </c>
      <c r="C6" s="130"/>
      <c r="D6" s="130"/>
      <c r="E6" s="131"/>
      <c r="F6" s="131"/>
      <c r="G6" s="73"/>
      <c r="H6" s="73"/>
      <c r="I6" s="73"/>
      <c r="J6" s="73"/>
      <c r="K6" s="73"/>
      <c r="L6" s="73"/>
      <c r="M6" s="73"/>
      <c r="N6" s="73"/>
      <c r="O6" s="73"/>
      <c r="P6" s="73"/>
      <c r="Q6" s="73"/>
      <c r="R6" s="73"/>
    </row>
    <row r="7" spans="1:18" s="30" customFormat="1" ht="51">
      <c r="A7" s="29"/>
      <c r="B7" s="6" t="s">
        <v>106</v>
      </c>
      <c r="C7" s="6" t="s">
        <v>105</v>
      </c>
      <c r="D7" s="6" t="s">
        <v>277</v>
      </c>
      <c r="E7" s="6" t="s">
        <v>79</v>
      </c>
      <c r="F7" s="6" t="s">
        <v>80</v>
      </c>
      <c r="G7" s="6" t="s">
        <v>81</v>
      </c>
      <c r="H7" s="6" t="s">
        <v>82</v>
      </c>
      <c r="I7" s="6" t="s">
        <v>83</v>
      </c>
      <c r="J7" s="6" t="s">
        <v>84</v>
      </c>
      <c r="K7" s="6" t="s">
        <v>85</v>
      </c>
      <c r="L7" s="6" t="s">
        <v>86</v>
      </c>
      <c r="M7" s="6" t="s">
        <v>87</v>
      </c>
      <c r="N7" s="6" t="s">
        <v>88</v>
      </c>
      <c r="O7" s="6" t="s">
        <v>89</v>
      </c>
      <c r="P7" s="6" t="s">
        <v>90</v>
      </c>
      <c r="Q7" s="6" t="s">
        <v>75</v>
      </c>
      <c r="R7" s="6" t="s">
        <v>91</v>
      </c>
    </row>
    <row r="8" spans="1:20" s="34" customFormat="1" ht="51">
      <c r="A8" s="29"/>
      <c r="B8" s="31">
        <v>1</v>
      </c>
      <c r="C8" s="31" t="s">
        <v>107</v>
      </c>
      <c r="D8" s="10" t="str">
        <f>VLOOKUP(B8,COBERTURA!$D$15:$H$108,5,FALSE)</f>
        <v>No existe evidencia de la gestión realizada por la SE en la verificación de la calidad de la información entregada al MEN</v>
      </c>
      <c r="E8" s="32" t="s">
        <v>104</v>
      </c>
      <c r="F8" s="13"/>
      <c r="G8" s="13"/>
      <c r="H8" s="13"/>
      <c r="I8" s="32"/>
      <c r="J8" s="13"/>
      <c r="K8" s="13"/>
      <c r="L8" s="13"/>
      <c r="M8" s="33"/>
      <c r="N8" s="13"/>
      <c r="O8" s="13"/>
      <c r="P8" s="13"/>
      <c r="Q8" s="13"/>
      <c r="R8" s="13"/>
      <c r="T8" s="35"/>
    </row>
    <row r="9" spans="1:18" s="34" customFormat="1" ht="51">
      <c r="A9" s="29"/>
      <c r="B9" s="31">
        <v>2</v>
      </c>
      <c r="C9" s="31" t="s">
        <v>107</v>
      </c>
      <c r="D9" s="10" t="str">
        <f>VLOOKUP(B9,COBERTURA!$D$15:$H$108,5,FALSE)</f>
        <v>No existe evidencia de la gestión realizada por la SE en la verificación de la oportunidad en la entrega de la información al MEN</v>
      </c>
      <c r="E9" s="32"/>
      <c r="F9" s="13"/>
      <c r="G9" s="13"/>
      <c r="H9" s="13"/>
      <c r="I9" s="32"/>
      <c r="J9" s="13"/>
      <c r="K9" s="13"/>
      <c r="L9" s="13"/>
      <c r="M9" s="33"/>
      <c r="N9" s="13"/>
      <c r="O9" s="13"/>
      <c r="P9" s="13"/>
      <c r="Q9" s="13"/>
      <c r="R9" s="13"/>
    </row>
    <row r="10" spans="1:18" s="34" customFormat="1" ht="51">
      <c r="A10" s="29"/>
      <c r="B10" s="31">
        <v>3</v>
      </c>
      <c r="C10" s="31" t="s">
        <v>107</v>
      </c>
      <c r="D10" s="10" t="str">
        <f>VLOOKUP(B10,COBERTURA!$D$15:$H$108,5,FALSE)</f>
        <v>No existe evidencia de estudios que identifiquen zonas y niveles en los cuales no es posible atender a la población en edad escolar</v>
      </c>
      <c r="E10" s="32"/>
      <c r="F10" s="13"/>
      <c r="G10" s="13"/>
      <c r="H10" s="13"/>
      <c r="I10" s="32"/>
      <c r="J10" s="13"/>
      <c r="K10" s="13"/>
      <c r="L10" s="13"/>
      <c r="M10" s="13"/>
      <c r="N10" s="13"/>
      <c r="O10" s="13"/>
      <c r="P10" s="13"/>
      <c r="Q10" s="13"/>
      <c r="R10" s="13"/>
    </row>
    <row r="11" spans="1:18" s="34" customFormat="1" ht="51">
      <c r="A11" s="31"/>
      <c r="B11" s="31">
        <v>4</v>
      </c>
      <c r="C11" s="31" t="s">
        <v>107</v>
      </c>
      <c r="D11" s="10" t="str">
        <f>VLOOKUP(B11,COBERTURA!$D$15:$H$108,5,FALSE)</f>
        <v>No se evidencia la definición de estrategias para garantizar el acceso y permanencia de los niños, niñas y jóvenes en el sistema educativo</v>
      </c>
      <c r="E11" s="32"/>
      <c r="F11" s="13"/>
      <c r="G11" s="13"/>
      <c r="H11" s="13"/>
      <c r="I11" s="32"/>
      <c r="J11" s="13"/>
      <c r="K11" s="13"/>
      <c r="L11" s="13"/>
      <c r="M11" s="13"/>
      <c r="N11" s="13"/>
      <c r="O11" s="13"/>
      <c r="P11" s="13"/>
      <c r="Q11" s="13"/>
      <c r="R11" s="13"/>
    </row>
    <row r="12" spans="1:18" s="34" customFormat="1" ht="51">
      <c r="A12" s="31"/>
      <c r="B12" s="31">
        <v>5</v>
      </c>
      <c r="C12" s="31" t="s">
        <v>107</v>
      </c>
      <c r="D12" s="10" t="str">
        <f>VLOOKUP(B12,COBERTURA!$D$15:$H$108,5,FALSE)</f>
        <v>No se evidencia la realización del análisis para la determinación de la demanda potencial con base en la Información de la población en edad escolar</v>
      </c>
      <c r="E12" s="32"/>
      <c r="F12" s="13"/>
      <c r="G12" s="13"/>
      <c r="H12" s="13"/>
      <c r="I12" s="13"/>
      <c r="J12" s="13"/>
      <c r="K12" s="13"/>
      <c r="L12" s="13"/>
      <c r="M12" s="13"/>
      <c r="N12" s="13"/>
      <c r="O12" s="13"/>
      <c r="P12" s="13"/>
      <c r="Q12" s="13"/>
      <c r="R12" s="13"/>
    </row>
    <row r="13" spans="1:18" s="34" customFormat="1" ht="51">
      <c r="A13" s="31"/>
      <c r="B13" s="31">
        <v>6</v>
      </c>
      <c r="C13" s="31" t="s">
        <v>107</v>
      </c>
      <c r="D13" s="10" t="str">
        <f>VLOOKUP(B13,COBERTURA!$D$15:$H$108,5,FALSE)</f>
        <v>No se evidencia el análisis para la determinación de la demanda potencial con base en la identificación de la población por fuera del sistema educativo</v>
      </c>
      <c r="E13" s="32"/>
      <c r="F13" s="13"/>
      <c r="G13" s="13"/>
      <c r="H13" s="13"/>
      <c r="I13" s="13"/>
      <c r="J13" s="13"/>
      <c r="K13" s="13"/>
      <c r="L13" s="13"/>
      <c r="M13" s="13"/>
      <c r="N13" s="13"/>
      <c r="O13" s="13"/>
      <c r="P13" s="13"/>
      <c r="Q13" s="13"/>
      <c r="R13" s="13"/>
    </row>
    <row r="14" spans="1:18" s="34" customFormat="1" ht="63.75">
      <c r="A14" s="31"/>
      <c r="B14" s="31">
        <v>7</v>
      </c>
      <c r="C14" s="31" t="s">
        <v>107</v>
      </c>
      <c r="D14" s="10" t="str">
        <f>VLOOKUP(B14,COBERTURA!$D$15:$H$108,5,FALSE)</f>
        <v>No se evidencia el análisis para la determinación de la demanda potencial con base en las proyecciones del crecimiento poblacional y su incidencia en la cobertura educativa</v>
      </c>
      <c r="E14" s="32"/>
      <c r="F14" s="13"/>
      <c r="G14" s="13"/>
      <c r="H14" s="13"/>
      <c r="I14" s="13"/>
      <c r="J14" s="13"/>
      <c r="K14" s="13"/>
      <c r="L14" s="13"/>
      <c r="M14" s="13"/>
      <c r="N14" s="13"/>
      <c r="O14" s="13"/>
      <c r="P14" s="13"/>
      <c r="Q14" s="13"/>
      <c r="R14" s="13"/>
    </row>
    <row r="15" spans="1:18" s="34" customFormat="1" ht="51">
      <c r="A15" s="31"/>
      <c r="B15" s="31">
        <v>8</v>
      </c>
      <c r="C15" s="31" t="s">
        <v>107</v>
      </c>
      <c r="D15" s="10" t="str">
        <f>VLOOKUP(B15,COBERTURA!$D$15:$H$108,5,FALSE)</f>
        <v>No se cuenta con un análisis de las cohortes de estudiantes atendidos en el sistema</v>
      </c>
      <c r="E15" s="32"/>
      <c r="F15" s="13"/>
      <c r="G15" s="13"/>
      <c r="H15" s="13"/>
      <c r="I15" s="13"/>
      <c r="J15" s="13"/>
      <c r="K15" s="13"/>
      <c r="L15" s="13"/>
      <c r="M15" s="13"/>
      <c r="N15" s="13"/>
      <c r="O15" s="13"/>
      <c r="P15" s="13"/>
      <c r="Q15" s="13"/>
      <c r="R15" s="13"/>
    </row>
    <row r="16" spans="1:18" s="34" customFormat="1" ht="51">
      <c r="A16" s="31"/>
      <c r="B16" s="31">
        <v>9</v>
      </c>
      <c r="C16" s="31" t="s">
        <v>107</v>
      </c>
      <c r="D16" s="10" t="str">
        <f>VLOOKUP(B16,COBERTURA!$D$15:$H$108,5,FALSE)</f>
        <v>No se cuenta con un análisis de las necesidades de continuidad de la oferta para universalizar el servicio educativo</v>
      </c>
      <c r="E16" s="32"/>
      <c r="F16" s="13"/>
      <c r="G16" s="13"/>
      <c r="H16" s="13"/>
      <c r="I16" s="13"/>
      <c r="J16" s="13"/>
      <c r="K16" s="13"/>
      <c r="L16" s="13"/>
      <c r="M16" s="13"/>
      <c r="N16" s="13"/>
      <c r="O16" s="13"/>
      <c r="P16" s="13"/>
      <c r="Q16" s="13"/>
      <c r="R16" s="13"/>
    </row>
    <row r="17" spans="1:18" s="34" customFormat="1" ht="51">
      <c r="A17" s="31"/>
      <c r="B17" s="31">
        <v>10</v>
      </c>
      <c r="C17" s="31" t="s">
        <v>107</v>
      </c>
      <c r="D17" s="10" t="str">
        <f>VLOOKUP(B17,COBERTURA!$D$15:$H$108,5,FALSE)</f>
        <v>No se evidencia el análisis para determinar la demanda potencial de cupos educativos a nivel regional o de municipio</v>
      </c>
      <c r="E17" s="32"/>
      <c r="F17" s="13"/>
      <c r="G17" s="13"/>
      <c r="H17" s="13"/>
      <c r="I17" s="13"/>
      <c r="J17" s="13"/>
      <c r="K17" s="13"/>
      <c r="L17" s="13"/>
      <c r="M17" s="13"/>
      <c r="N17" s="13"/>
      <c r="O17" s="13"/>
      <c r="P17" s="13"/>
      <c r="Q17" s="13"/>
      <c r="R17" s="13"/>
    </row>
    <row r="18" spans="1:18" s="34" customFormat="1" ht="51">
      <c r="A18" s="31"/>
      <c r="B18" s="31">
        <v>11</v>
      </c>
      <c r="C18" s="31" t="s">
        <v>107</v>
      </c>
      <c r="D18" s="10" t="str">
        <f>VLOOKUP(B18,COBERTURA!$D$15:$H$108,5,FALSE)</f>
        <v>No se evidencia el análisis para determinar la demanda potencial de cupos educativos por establecimiento educativo</v>
      </c>
      <c r="E18" s="32"/>
      <c r="F18" s="13"/>
      <c r="G18" s="13"/>
      <c r="H18" s="13"/>
      <c r="I18" s="13"/>
      <c r="J18" s="13"/>
      <c r="K18" s="13"/>
      <c r="L18" s="13"/>
      <c r="M18" s="13"/>
      <c r="N18" s="13"/>
      <c r="O18" s="13"/>
      <c r="P18" s="13"/>
      <c r="Q18" s="13"/>
      <c r="R18" s="13"/>
    </row>
    <row r="19" spans="1:18" s="34" customFormat="1" ht="51">
      <c r="A19" s="31"/>
      <c r="B19" s="31">
        <v>12</v>
      </c>
      <c r="C19" s="31" t="s">
        <v>107</v>
      </c>
      <c r="D19" s="10" t="str">
        <f>VLOOKUP(B19,COBERTURA!$D$15:$H$108,5,FALSE)</f>
        <v>No se evidencia la definición de estrategias de búsqueda de niños, niñas y jóvenes que no han accedido al sistema educativo</v>
      </c>
      <c r="E19" s="32"/>
      <c r="F19" s="13"/>
      <c r="G19" s="13"/>
      <c r="H19" s="13"/>
      <c r="I19" s="13"/>
      <c r="J19" s="13"/>
      <c r="K19" s="13"/>
      <c r="L19" s="13"/>
      <c r="M19" s="13"/>
      <c r="N19" s="13"/>
      <c r="O19" s="13"/>
      <c r="P19" s="13"/>
      <c r="Q19" s="13"/>
      <c r="R19" s="13"/>
    </row>
    <row r="20" spans="1:18" s="34" customFormat="1" ht="51">
      <c r="A20" s="31"/>
      <c r="B20" s="31">
        <v>13</v>
      </c>
      <c r="C20" s="31" t="s">
        <v>107</v>
      </c>
      <c r="D20" s="10" t="str">
        <f>VLOOKUP(B20,COBERTURA!$D$15:$H$108,5,FALSE)</f>
        <v>No se evidencia la definición de estrategias de búsqueda de niños, niñas y jóvenes que han desertado</v>
      </c>
      <c r="E20" s="32" t="s">
        <v>104</v>
      </c>
      <c r="F20" s="13"/>
      <c r="G20" s="13"/>
      <c r="H20" s="13"/>
      <c r="I20" s="13"/>
      <c r="J20" s="13"/>
      <c r="K20" s="13"/>
      <c r="L20" s="13"/>
      <c r="M20" s="13"/>
      <c r="N20" s="13"/>
      <c r="O20" s="13"/>
      <c r="P20" s="13"/>
      <c r="Q20" s="13"/>
      <c r="R20" s="13"/>
    </row>
    <row r="21" spans="1:18" s="34" customFormat="1" ht="51">
      <c r="A21" s="31"/>
      <c r="B21" s="31">
        <v>14</v>
      </c>
      <c r="C21" s="31" t="s">
        <v>107</v>
      </c>
      <c r="D21" s="10" t="str">
        <f>VLOOKUP(B21,COBERTURA!$D$15:$H$108,5,FALSE)</f>
        <v>No se evidencia la definición de estrategias de búsqueda de niños, niñas y jóvenes reprobados</v>
      </c>
      <c r="E21" s="32"/>
      <c r="F21" s="13"/>
      <c r="G21" s="13"/>
      <c r="H21" s="13"/>
      <c r="I21" s="13"/>
      <c r="J21" s="13"/>
      <c r="K21" s="13"/>
      <c r="L21" s="13"/>
      <c r="M21" s="13"/>
      <c r="N21" s="13"/>
      <c r="O21" s="13"/>
      <c r="P21" s="13"/>
      <c r="Q21" s="13"/>
      <c r="R21" s="13"/>
    </row>
    <row r="22" spans="1:18" s="34" customFormat="1" ht="63.75">
      <c r="A22" s="31"/>
      <c r="B22" s="31">
        <v>15</v>
      </c>
      <c r="C22" s="31" t="s">
        <v>107</v>
      </c>
      <c r="D22" s="10" t="str">
        <f>VLOOKUP(B22,COBERTURA!$D$15:$H$108,5,FALSE)</f>
        <v>No se evidencia análisis de la proyección de cupos identificando necesidades de  planta y la realización de requerimientos con base en estas necesidades identificadas</v>
      </c>
      <c r="E22" s="32"/>
      <c r="F22" s="13"/>
      <c r="G22" s="13"/>
      <c r="H22" s="13"/>
      <c r="I22" s="13"/>
      <c r="J22" s="13"/>
      <c r="K22" s="13"/>
      <c r="L22" s="13"/>
      <c r="M22" s="13"/>
      <c r="N22" s="13"/>
      <c r="O22" s="13"/>
      <c r="P22" s="13"/>
      <c r="Q22" s="13"/>
      <c r="R22" s="13"/>
    </row>
    <row r="23" spans="1:18" s="34" customFormat="1" ht="63.75">
      <c r="A23" s="31"/>
      <c r="B23" s="31">
        <v>16</v>
      </c>
      <c r="C23" s="31" t="s">
        <v>107</v>
      </c>
      <c r="D23" s="10" t="str">
        <f>VLOOKUP(B23,COBERTURA!$D$15:$H$108,5,FALSE)</f>
        <v>No se evidencia análisis de la proyección de cupos identificando necesidades de  infraestructura y la realización de requerimientos con base en estas necesidades identificadas</v>
      </c>
      <c r="E23" s="32"/>
      <c r="F23" s="13"/>
      <c r="G23" s="13"/>
      <c r="H23" s="13"/>
      <c r="I23" s="13"/>
      <c r="J23" s="13"/>
      <c r="K23" s="13"/>
      <c r="L23" s="13"/>
      <c r="M23" s="13"/>
      <c r="N23" s="13"/>
      <c r="O23" s="13"/>
      <c r="P23" s="13"/>
      <c r="Q23" s="13"/>
      <c r="R23" s="13"/>
    </row>
    <row r="24" spans="1:18" s="34" customFormat="1" ht="63.75">
      <c r="A24" s="31"/>
      <c r="B24" s="31">
        <v>17</v>
      </c>
      <c r="C24" s="31" t="s">
        <v>107</v>
      </c>
      <c r="D24" s="10" t="str">
        <f>VLOOKUP(B24,COBERTURA!$D$15:$H$108,5,FALSE)</f>
        <v>No se evidencia análisis de la proyección de cupos identificando necesidades de  implementación de modelos educativos flexibles y la implementación de estas metodologías</v>
      </c>
      <c r="E24" s="32"/>
      <c r="F24" s="13"/>
      <c r="G24" s="13"/>
      <c r="H24" s="13"/>
      <c r="I24" s="13"/>
      <c r="J24" s="13"/>
      <c r="K24" s="13"/>
      <c r="L24" s="13"/>
      <c r="M24" s="13"/>
      <c r="N24" s="13"/>
      <c r="O24" s="13"/>
      <c r="P24" s="13"/>
      <c r="Q24" s="13"/>
      <c r="R24" s="13"/>
    </row>
    <row r="25" spans="1:18" s="34" customFormat="1" ht="51">
      <c r="A25" s="31"/>
      <c r="B25" s="31">
        <v>18</v>
      </c>
      <c r="C25" s="31" t="s">
        <v>107</v>
      </c>
      <c r="D25" s="10" t="str">
        <f>VLOOKUP(B25,COBERTURA!$D$15:$H$108,5,FALSE)</f>
        <v>No se evidencia la aplicación de la contratación del servicio educativo con base en la información de proyección de cupos</v>
      </c>
      <c r="E25" s="32"/>
      <c r="F25" s="13"/>
      <c r="G25" s="13"/>
      <c r="H25" s="13"/>
      <c r="I25" s="13"/>
      <c r="J25" s="13"/>
      <c r="K25" s="13"/>
      <c r="L25" s="13"/>
      <c r="M25" s="13"/>
      <c r="N25" s="13"/>
      <c r="O25" s="13"/>
      <c r="P25" s="13"/>
      <c r="Q25" s="13"/>
      <c r="R25" s="13"/>
    </row>
    <row r="26" spans="1:18" s="34" customFormat="1" ht="51">
      <c r="A26" s="31"/>
      <c r="B26" s="31">
        <v>19</v>
      </c>
      <c r="C26" s="31" t="s">
        <v>107</v>
      </c>
      <c r="D26" s="10" t="str">
        <f>VLOOKUP(B26,COBERTURA!$D$15:$H$108,5,FALSE)</f>
        <v>No se evidencia que las estrategias de ampliación de cobertura son generadas a partir del estudio de oferta y demanda del servicio educativo</v>
      </c>
      <c r="E26" s="32"/>
      <c r="F26" s="13"/>
      <c r="G26" s="13"/>
      <c r="H26" s="13"/>
      <c r="I26" s="13"/>
      <c r="J26" s="13"/>
      <c r="K26" s="13"/>
      <c r="L26" s="13"/>
      <c r="M26" s="13"/>
      <c r="N26" s="13"/>
      <c r="O26" s="13"/>
      <c r="P26" s="13"/>
      <c r="Q26" s="13"/>
      <c r="R26" s="13"/>
    </row>
    <row r="27" spans="1:18" s="34" customFormat="1" ht="51">
      <c r="A27" s="31"/>
      <c r="B27" s="31">
        <v>20</v>
      </c>
      <c r="C27" s="31" t="s">
        <v>107</v>
      </c>
      <c r="D27" s="10" t="str">
        <f>VLOOKUP(B27,COBERTURA!$D$15:$H$108,5,FALSE)</f>
        <v>No existe evidencia de la coordinación entre la SE y los rectores de EE para la generación de estrategías de ampliación de cobertura</v>
      </c>
      <c r="E27" s="32"/>
      <c r="F27" s="13"/>
      <c r="G27" s="13"/>
      <c r="H27" s="13"/>
      <c r="I27" s="13"/>
      <c r="J27" s="13"/>
      <c r="K27" s="13"/>
      <c r="L27" s="13"/>
      <c r="M27" s="13"/>
      <c r="N27" s="13"/>
      <c r="O27" s="13"/>
      <c r="P27" s="13"/>
      <c r="Q27" s="13"/>
      <c r="R27" s="13"/>
    </row>
    <row r="28" spans="1:18" s="34" customFormat="1" ht="51">
      <c r="A28" s="31"/>
      <c r="B28" s="31">
        <v>21</v>
      </c>
      <c r="C28" s="31" t="s">
        <v>107</v>
      </c>
      <c r="D28" s="10" t="str">
        <f>VLOOKUP(B28,COBERTURA!$D$15:$H$108,5,FALSE)</f>
        <v>No existe evidencia de la identificación y gestión realizada por la SE en referencia a los recursos humanos,  requeridos para la prestación del servicio educativo</v>
      </c>
      <c r="E28" s="32"/>
      <c r="F28" s="13"/>
      <c r="G28" s="13"/>
      <c r="H28" s="13"/>
      <c r="I28" s="13"/>
      <c r="J28" s="13"/>
      <c r="K28" s="13"/>
      <c r="L28" s="13"/>
      <c r="M28" s="13"/>
      <c r="N28" s="13"/>
      <c r="O28" s="13"/>
      <c r="P28" s="13"/>
      <c r="Q28" s="13"/>
      <c r="R28" s="13"/>
    </row>
    <row r="29" spans="1:18" s="34" customFormat="1" ht="51">
      <c r="A29" s="31"/>
      <c r="B29" s="31">
        <v>22</v>
      </c>
      <c r="C29" s="31" t="s">
        <v>107</v>
      </c>
      <c r="D29" s="10" t="str">
        <f>VLOOKUP(B29,COBERTURA!$D$15:$H$108,5,FALSE)</f>
        <v>no existe evidencia de la identificación y gestión realizada por la SE en referencia a los recursos físicos,  requeridos para la prestación del servicio educativo</v>
      </c>
      <c r="E29" s="32"/>
      <c r="F29" s="13"/>
      <c r="G29" s="13"/>
      <c r="H29" s="13"/>
      <c r="I29" s="13"/>
      <c r="J29" s="13"/>
      <c r="K29" s="13"/>
      <c r="L29" s="13"/>
      <c r="M29" s="13"/>
      <c r="N29" s="13"/>
      <c r="O29" s="13"/>
      <c r="P29" s="13"/>
      <c r="Q29" s="13"/>
      <c r="R29" s="13"/>
    </row>
    <row r="30" spans="1:18" s="34" customFormat="1" ht="51">
      <c r="A30" s="31"/>
      <c r="B30" s="31">
        <v>23</v>
      </c>
      <c r="C30" s="31" t="s">
        <v>107</v>
      </c>
      <c r="D30" s="10" t="str">
        <f>VLOOKUP(B30,COBERTURA!$D$15:$H$108,5,FALSE)</f>
        <v>no existe evidencia de la identificación y gestión realizada por la SE en referencia a los recursos financieros,  requeridos para la prestación del servicio educativo</v>
      </c>
      <c r="E30" s="32"/>
      <c r="F30" s="13"/>
      <c r="G30" s="13"/>
      <c r="H30" s="13"/>
      <c r="I30" s="13"/>
      <c r="J30" s="13"/>
      <c r="K30" s="13"/>
      <c r="L30" s="13"/>
      <c r="M30" s="13"/>
      <c r="N30" s="13"/>
      <c r="O30" s="13"/>
      <c r="P30" s="13"/>
      <c r="Q30" s="13"/>
      <c r="R30" s="13"/>
    </row>
    <row r="31" spans="1:18" s="34" customFormat="1" ht="63.75">
      <c r="A31" s="31"/>
      <c r="B31" s="31">
        <v>24</v>
      </c>
      <c r="C31" s="31" t="s">
        <v>107</v>
      </c>
      <c r="D31" s="10" t="str">
        <f>VLOOKUP(B31,COBERTURA!$D$15:$H$108,5,FALSE)</f>
        <v>No se evidencia que la identificación y gestión realizada por la SE en referencia a los recursos humanos, físicos y financieros, obedece a parámetros establecidos por el MEN</v>
      </c>
      <c r="E31" s="32"/>
      <c r="F31" s="13"/>
      <c r="G31" s="13"/>
      <c r="H31" s="13"/>
      <c r="I31" s="13"/>
      <c r="J31" s="13"/>
      <c r="K31" s="13"/>
      <c r="L31" s="13"/>
      <c r="M31" s="13"/>
      <c r="N31" s="13"/>
      <c r="O31" s="13"/>
      <c r="P31" s="13"/>
      <c r="Q31" s="13"/>
      <c r="R31" s="13"/>
    </row>
    <row r="32" spans="1:18" s="34" customFormat="1" ht="76.5">
      <c r="A32" s="31"/>
      <c r="B32" s="31">
        <v>25</v>
      </c>
      <c r="C32" s="31" t="s">
        <v>107</v>
      </c>
      <c r="D32" s="10" t="str">
        <f>VLOOKUP(B32,COBERTURA!$D$15:$H$108,5,FALSE)</f>
        <v>No se evidencia la consistencia entre los criterios definidos en la resolución 5360 y el sistema de información de matrículas SIMAT, en cuanto a peso y variables requeridas para el ingreso al sistema educativo</v>
      </c>
      <c r="E32" s="32"/>
      <c r="F32" s="13"/>
      <c r="G32" s="13"/>
      <c r="H32" s="13"/>
      <c r="I32" s="13"/>
      <c r="J32" s="13"/>
      <c r="K32" s="13"/>
      <c r="L32" s="13"/>
      <c r="M32" s="13"/>
      <c r="N32" s="13"/>
      <c r="O32" s="13"/>
      <c r="P32" s="13"/>
      <c r="Q32" s="13"/>
      <c r="R32" s="13"/>
    </row>
    <row r="33" spans="1:18" s="34" customFormat="1" ht="51">
      <c r="A33" s="31"/>
      <c r="B33" s="31">
        <v>26</v>
      </c>
      <c r="C33" s="31" t="s">
        <v>107</v>
      </c>
      <c r="D33" s="10" t="str">
        <f>VLOOKUP(B33,COBERTURA!$D$15:$H$108,5,FALSE)</f>
        <v>No se evidencia que la SE tiene un cronograma que incluya las actividades y etapas de acuerdo con lo  establecido por la Resolución 5360</v>
      </c>
      <c r="E33" s="32"/>
      <c r="F33" s="13"/>
      <c r="G33" s="13"/>
      <c r="H33" s="13"/>
      <c r="I33" s="13"/>
      <c r="J33" s="13"/>
      <c r="K33" s="13"/>
      <c r="L33" s="13"/>
      <c r="M33" s="13"/>
      <c r="N33" s="13"/>
      <c r="O33" s="13"/>
      <c r="P33" s="13"/>
      <c r="Q33" s="13"/>
      <c r="R33" s="13"/>
    </row>
    <row r="34" spans="1:18" s="34" customFormat="1" ht="63.75">
      <c r="A34" s="31"/>
      <c r="B34" s="31">
        <v>27</v>
      </c>
      <c r="C34" s="31" t="s">
        <v>107</v>
      </c>
      <c r="D34" s="10" t="str">
        <f>VLOOKUP(B34,COBERTURA!$D$15:$H$108,5,FALSE)</f>
        <v>No se evidencia dentro del cronograma, la inclusión de las etapas del proceso de Cobertura, señalando los procedmimientos y herramientas necesarias para su implementación</v>
      </c>
      <c r="E34" s="32"/>
      <c r="F34" s="13"/>
      <c r="G34" s="13"/>
      <c r="H34" s="13"/>
      <c r="I34" s="13"/>
      <c r="J34" s="13"/>
      <c r="K34" s="13"/>
      <c r="L34" s="13"/>
      <c r="M34" s="13"/>
      <c r="N34" s="13"/>
      <c r="O34" s="13"/>
      <c r="P34" s="13"/>
      <c r="Q34" s="13"/>
      <c r="R34" s="13"/>
    </row>
    <row r="35" spans="1:18" s="34" customFormat="1" ht="89.25">
      <c r="A35" s="31"/>
      <c r="B35" s="31">
        <v>28</v>
      </c>
      <c r="C35" s="31" t="s">
        <v>107</v>
      </c>
      <c r="D35" s="10" t="str">
        <f>VLOOKUP(B35,COBERTURA!$D$15:$H$108,5,FALSE)</f>
        <v>No se evidencia que la socialización, divulgación y capacitación del proceso se realizaron entre la primera semana de junio y la cuarta semana de julio para calendario A y primera semana de febrero y la cuarta semana de marzo para calendario B</v>
      </c>
      <c r="E35" s="32"/>
      <c r="F35" s="13"/>
      <c r="G35" s="13"/>
      <c r="H35" s="13"/>
      <c r="I35" s="13"/>
      <c r="J35" s="13"/>
      <c r="K35" s="13"/>
      <c r="L35" s="13"/>
      <c r="M35" s="13"/>
      <c r="N35" s="13"/>
      <c r="O35" s="13"/>
      <c r="P35" s="13"/>
      <c r="Q35" s="13"/>
      <c r="R35" s="13"/>
    </row>
    <row r="36" spans="1:18" s="34" customFormat="1" ht="76.5">
      <c r="A36" s="31"/>
      <c r="B36" s="31">
        <v>29</v>
      </c>
      <c r="C36" s="31" t="s">
        <v>107</v>
      </c>
      <c r="D36" s="10" t="str">
        <f>VLOOKUP(B36,COBERTURA!$D$15:$H$108,5,FALSE)</f>
        <v>No se evidencia que las fechas programadas para el reporte de proyección de cupos para el año siguiente se realizó entre la segunda semana de mayo y la tercera de agosto para el calendario A.</v>
      </c>
      <c r="E36" s="32"/>
      <c r="F36" s="13"/>
      <c r="G36" s="13"/>
      <c r="H36" s="13"/>
      <c r="I36" s="13"/>
      <c r="J36" s="13"/>
      <c r="K36" s="13"/>
      <c r="L36" s="13"/>
      <c r="M36" s="13"/>
      <c r="N36" s="13"/>
      <c r="O36" s="13"/>
      <c r="P36" s="13"/>
      <c r="Q36" s="13"/>
      <c r="R36" s="13"/>
    </row>
    <row r="37" spans="1:18" s="34" customFormat="1" ht="89.25">
      <c r="A37" s="31"/>
      <c r="B37" s="31">
        <v>30</v>
      </c>
      <c r="C37" s="31" t="s">
        <v>107</v>
      </c>
      <c r="D37" s="10" t="str">
        <f>VLOOKUP(B37,COBERTURA!$D$15:$H$108,5,FALSE)</f>
        <v>No se evidencia que las fechas programadas para la asignación de niños que provienen de Bienestar Social e ICBF se encuentran entre la segunda  y la cuarta semana de septiembre para el calendario A y entre la segunda y 4 semana de mayo para el calendario B</v>
      </c>
      <c r="E37" s="32"/>
      <c r="F37" s="13"/>
      <c r="G37" s="13"/>
      <c r="H37" s="13"/>
      <c r="I37" s="13"/>
      <c r="J37" s="13"/>
      <c r="K37" s="13"/>
      <c r="L37" s="13"/>
      <c r="M37" s="13"/>
      <c r="N37" s="13"/>
      <c r="O37" s="13"/>
      <c r="P37" s="13"/>
      <c r="Q37" s="13"/>
      <c r="R37" s="13"/>
    </row>
    <row r="38" spans="1:18" s="34" customFormat="1" ht="102">
      <c r="A38" s="31"/>
      <c r="B38" s="31">
        <v>31</v>
      </c>
      <c r="C38" s="31" t="s">
        <v>107</v>
      </c>
      <c r="D38" s="10" t="str">
        <f>VLOOKUP(B38,COBERTURA!$D$15:$H$108,5,FALSE)</f>
        <v>No se evidencia que las fechas programadas para renovación de matrículas a alumnos antiguos y los que solicitaron traslados se encuentran entre la tercera semana de octubre y la segunda de noviembre para el calendario A y entre la segunda semana de junio y la segunda de julio para el calendario B</v>
      </c>
      <c r="E38" s="32"/>
      <c r="F38" s="13"/>
      <c r="G38" s="13"/>
      <c r="H38" s="13"/>
      <c r="I38" s="13"/>
      <c r="J38" s="13"/>
      <c r="K38" s="13"/>
      <c r="L38" s="13"/>
      <c r="M38" s="13"/>
      <c r="N38" s="13"/>
      <c r="O38" s="13"/>
      <c r="P38" s="13"/>
      <c r="Q38" s="13"/>
      <c r="R38" s="13"/>
    </row>
    <row r="39" spans="1:18" s="34" customFormat="1" ht="76.5">
      <c r="A39" s="31"/>
      <c r="B39" s="31">
        <v>32</v>
      </c>
      <c r="C39" s="31" t="s">
        <v>107</v>
      </c>
      <c r="D39" s="10" t="str">
        <f>VLOOKUP(B39,COBERTURA!$D$15:$H$108,5,FALSE)</f>
        <v>No se evidencia que las fechas programadas de inscripción de alumnos  nuevos se encuentran entre la segunda  y la cuarta semana de septiembre para el calendario A y entre la segunda y 4 semana de mayo para el calendario B</v>
      </c>
      <c r="E39" s="32"/>
      <c r="F39" s="13"/>
      <c r="G39" s="13"/>
      <c r="H39" s="13"/>
      <c r="I39" s="13"/>
      <c r="J39" s="13"/>
      <c r="K39" s="13"/>
      <c r="L39" s="13"/>
      <c r="M39" s="13"/>
      <c r="N39" s="13"/>
      <c r="O39" s="13"/>
      <c r="P39" s="13"/>
      <c r="Q39" s="13"/>
      <c r="R39" s="13"/>
    </row>
    <row r="40" spans="1:18" s="34" customFormat="1" ht="76.5">
      <c r="A40" s="31"/>
      <c r="B40" s="31">
        <v>33</v>
      </c>
      <c r="C40" s="31" t="s">
        <v>107</v>
      </c>
      <c r="D40" s="10" t="str">
        <f>VLOOKUP(B40,COBERTURA!$D$15:$H$108,5,FALSE)</f>
        <v>No se evidencia que las fechas programadas para asignación de cupos se encuentran entre la tercera semana de septiembre y la tercera de octubre para el calendario A, entre la primera semana  y tercera de junio para el calendario B</v>
      </c>
      <c r="E40" s="32"/>
      <c r="F40" s="13"/>
      <c r="G40" s="13"/>
      <c r="H40" s="13"/>
      <c r="I40" s="13"/>
      <c r="J40" s="13"/>
      <c r="K40" s="13"/>
      <c r="L40" s="13"/>
      <c r="M40" s="13"/>
      <c r="N40" s="13"/>
      <c r="O40" s="13"/>
      <c r="P40" s="13"/>
      <c r="Q40" s="13"/>
      <c r="R40" s="13"/>
    </row>
    <row r="41" spans="1:18" s="34" customFormat="1" ht="89.25">
      <c r="A41" s="31"/>
      <c r="B41" s="31">
        <v>34</v>
      </c>
      <c r="C41" s="31" t="s">
        <v>107</v>
      </c>
      <c r="D41" s="10" t="str">
        <f>VLOOKUP(B41,COBERTURA!$D$15:$H$108,5,FALSE)</f>
        <v>No se evidencia que las fechas programadas para matrículas de alumnos nuevos se encuentran entre la tercera semana de noviembre y la primera de diciembre para el calendario A y entre la tercera semana de julio y la primera de agosto para el calendario B</v>
      </c>
      <c r="E41" s="32"/>
      <c r="F41" s="13"/>
      <c r="G41" s="13"/>
      <c r="H41" s="13"/>
      <c r="I41" s="13"/>
      <c r="J41" s="13"/>
      <c r="K41" s="13"/>
      <c r="L41" s="13"/>
      <c r="M41" s="13"/>
      <c r="N41" s="13"/>
      <c r="O41" s="13"/>
      <c r="P41" s="13"/>
      <c r="Q41" s="13"/>
      <c r="R41" s="13"/>
    </row>
    <row r="42" spans="1:18" s="34" customFormat="1" ht="76.5">
      <c r="A42" s="31"/>
      <c r="B42" s="31">
        <v>35</v>
      </c>
      <c r="C42" s="31" t="s">
        <v>107</v>
      </c>
      <c r="D42" s="10" t="str">
        <f>VLOOKUP(B42,COBERTURA!$D$15:$H$108,5,FALSE)</f>
        <v>No se evidencia que las fechas programadas para ajustes de matrícula se encuentran entre la primera semana de diciembre y la cuarta de enero para el calendario A y entre la segunda y cuarta semana de agosto para el calendario B</v>
      </c>
      <c r="E42" s="32"/>
      <c r="F42" s="13"/>
      <c r="G42" s="13"/>
      <c r="H42" s="13"/>
      <c r="I42" s="13"/>
      <c r="J42" s="13"/>
      <c r="K42" s="13"/>
      <c r="L42" s="13"/>
      <c r="M42" s="13"/>
      <c r="N42" s="13"/>
      <c r="O42" s="13"/>
      <c r="P42" s="13"/>
      <c r="Q42" s="13"/>
      <c r="R42" s="13"/>
    </row>
    <row r="43" spans="1:18" s="34" customFormat="1" ht="51">
      <c r="A43" s="50"/>
      <c r="B43" s="31">
        <v>36</v>
      </c>
      <c r="C43" s="31" t="s">
        <v>107</v>
      </c>
      <c r="D43" s="10" t="str">
        <f>VLOOKUP(B43,COBERTURA!$D$15:$H$108,5,FALSE)</f>
        <v>No existe evidencia del  Acto administrativo que describa las actividades, cronograma y etapas del proceso de cobertura</v>
      </c>
      <c r="E43" s="32"/>
      <c r="F43" s="13"/>
      <c r="G43" s="13"/>
      <c r="H43" s="13"/>
      <c r="I43" s="13"/>
      <c r="J43" s="13"/>
      <c r="K43" s="13"/>
      <c r="L43" s="13"/>
      <c r="M43" s="13"/>
      <c r="N43" s="13"/>
      <c r="O43" s="13"/>
      <c r="P43" s="13"/>
      <c r="Q43" s="13"/>
      <c r="R43" s="53"/>
    </row>
    <row r="44" spans="1:18" s="34" customFormat="1" ht="76.5">
      <c r="A44" s="50"/>
      <c r="B44" s="31">
        <v>37</v>
      </c>
      <c r="C44" s="31" t="s">
        <v>107</v>
      </c>
      <c r="D44" s="10" t="str">
        <f>VLOOKUP(B44,COBERTURA!$D$15:$H$108,5,FALSE)</f>
        <v>¿Se evidencia que el Acto administrativo incluye la creación, funcionamiento y las responsabildiades de los participantes del Comité de Cobetura,  y define que debe ser presidido por el Secretario de Educación? </v>
      </c>
      <c r="E44" s="32"/>
      <c r="F44" s="13"/>
      <c r="G44" s="13"/>
      <c r="H44" s="13"/>
      <c r="I44" s="13"/>
      <c r="J44" s="13"/>
      <c r="K44" s="13"/>
      <c r="L44" s="13"/>
      <c r="M44" s="13"/>
      <c r="N44" s="13"/>
      <c r="O44" s="13"/>
      <c r="P44" s="13"/>
      <c r="Q44" s="13"/>
      <c r="R44" s="53"/>
    </row>
    <row r="45" spans="1:18" s="34" customFormat="1" ht="51">
      <c r="A45" s="50"/>
      <c r="B45" s="31">
        <v>38</v>
      </c>
      <c r="C45" s="31" t="s">
        <v>107</v>
      </c>
      <c r="D45" s="10" t="str">
        <f>VLOOKUP(B45,COBERTURA!$D$15:$H$108,5,FALSE)</f>
        <v>No se evidencia el funcionamiento del Comité de Cobertura para la asignación de cupos y matrícula, de acuerdo con lo establecido en el acto administrativo</v>
      </c>
      <c r="E45" s="32"/>
      <c r="F45" s="13"/>
      <c r="G45" s="13"/>
      <c r="H45" s="13"/>
      <c r="I45" s="13"/>
      <c r="J45" s="13"/>
      <c r="K45" s="13"/>
      <c r="L45" s="13"/>
      <c r="M45" s="13"/>
      <c r="N45" s="13"/>
      <c r="O45" s="13"/>
      <c r="P45" s="13"/>
      <c r="Q45" s="13"/>
      <c r="R45" s="53"/>
    </row>
    <row r="46" spans="1:18" s="34" customFormat="1" ht="76.5">
      <c r="A46" s="50"/>
      <c r="B46" s="31">
        <v>39</v>
      </c>
      <c r="C46" s="31" t="s">
        <v>107</v>
      </c>
      <c r="D46" s="10" t="str">
        <f>VLOOKUP(B46,COBERTURA!$D$15:$H$108,5,FALSE)</f>
        <v>No se evidencia que se ha establecido, cuantificado e implementado la logística para poner en marcha el proceso y para realizar el seguimiento al cumplimiento de los  procedimientos y el cronograma establecidos</v>
      </c>
      <c r="E46" s="32"/>
      <c r="F46" s="13"/>
      <c r="G46" s="13"/>
      <c r="H46" s="13"/>
      <c r="I46" s="13"/>
      <c r="J46" s="13"/>
      <c r="K46" s="13"/>
      <c r="L46" s="13"/>
      <c r="M46" s="13"/>
      <c r="N46" s="13"/>
      <c r="O46" s="13"/>
      <c r="P46" s="13"/>
      <c r="Q46" s="13"/>
      <c r="R46" s="53"/>
    </row>
    <row r="47" spans="1:18" s="34" customFormat="1" ht="51">
      <c r="A47" s="50"/>
      <c r="B47" s="31">
        <v>40</v>
      </c>
      <c r="C47" s="31" t="s">
        <v>107</v>
      </c>
      <c r="D47" s="10" t="str">
        <f>VLOOKUP(B47,COBERTURA!$D$15:$H$108,5,FALSE)</f>
        <v>No se evidencia la información y capacitación en desarrollo y ejecución del proceso de Cobertura a los rectores, Directores de EE</v>
      </c>
      <c r="E47" s="32"/>
      <c r="F47" s="13"/>
      <c r="G47" s="13"/>
      <c r="H47" s="13"/>
      <c r="I47" s="13"/>
      <c r="J47" s="13"/>
      <c r="K47" s="13"/>
      <c r="L47" s="13"/>
      <c r="M47" s="13"/>
      <c r="N47" s="13"/>
      <c r="O47" s="13"/>
      <c r="P47" s="13"/>
      <c r="Q47" s="13"/>
      <c r="R47" s="53"/>
    </row>
    <row r="48" spans="1:18" s="34" customFormat="1" ht="63.75">
      <c r="A48" s="50"/>
      <c r="B48" s="31">
        <v>41</v>
      </c>
      <c r="C48" s="31" t="s">
        <v>107</v>
      </c>
      <c r="D48" s="10" t="str">
        <f>VLOOKUP(B48,COBERTURA!$D$15:$H$108,5,FALSE)</f>
        <v>No se evidencia la información y capacitación en el diseño e implementación de estrategias del proceso de Cobertura a los rectores, Directos de EE</v>
      </c>
      <c r="E48" s="32"/>
      <c r="F48" s="13"/>
      <c r="G48" s="13"/>
      <c r="H48" s="13"/>
      <c r="I48" s="13"/>
      <c r="J48" s="13"/>
      <c r="K48" s="13"/>
      <c r="L48" s="13"/>
      <c r="M48" s="13"/>
      <c r="N48" s="13"/>
      <c r="O48" s="13"/>
      <c r="P48" s="13"/>
      <c r="Q48" s="13"/>
      <c r="R48" s="53"/>
    </row>
    <row r="49" spans="1:18" s="34" customFormat="1" ht="76.5">
      <c r="A49" s="50"/>
      <c r="B49" s="31">
        <v>42</v>
      </c>
      <c r="C49" s="31" t="s">
        <v>107</v>
      </c>
      <c r="D49" s="10" t="str">
        <f>VLOOKUP(B49,COBERTURA!$D$15:$H$108,5,FALSE)</f>
        <v>No se evidencia la utilización de mecanismos de comunicación y divulgación de la información suministrada a la comunidad educativa sobre los requisitos, fechas y procedimientos del proceso de Cobertura</v>
      </c>
      <c r="E49" s="32"/>
      <c r="F49" s="13"/>
      <c r="G49" s="13"/>
      <c r="H49" s="13"/>
      <c r="I49" s="13"/>
      <c r="J49" s="13"/>
      <c r="K49" s="13"/>
      <c r="L49" s="13"/>
      <c r="M49" s="13"/>
      <c r="N49" s="13"/>
      <c r="O49" s="13"/>
      <c r="P49" s="13"/>
      <c r="Q49" s="13"/>
      <c r="R49" s="53"/>
    </row>
    <row r="50" spans="1:18" s="34" customFormat="1" ht="51">
      <c r="A50" s="50"/>
      <c r="B50" s="31">
        <v>43</v>
      </c>
      <c r="C50" s="31" t="s">
        <v>107</v>
      </c>
      <c r="D50" s="10" t="str">
        <f>VLOOKUP(B50,COBERTURA!$D$15:$H$108,5,FALSE)</f>
        <v>No se evidencia la capacitación a  los funcionarios de los EE, en el uso del sistema Integrado de Matricula SIMAT.</v>
      </c>
      <c r="E50" s="32"/>
      <c r="F50" s="13"/>
      <c r="G50" s="13"/>
      <c r="H50" s="13"/>
      <c r="I50" s="13"/>
      <c r="J50" s="13"/>
      <c r="K50" s="13"/>
      <c r="L50" s="13"/>
      <c r="M50" s="13"/>
      <c r="N50" s="13"/>
      <c r="O50" s="13"/>
      <c r="P50" s="13"/>
      <c r="Q50" s="13"/>
      <c r="R50" s="53"/>
    </row>
    <row r="51" spans="1:18" s="34" customFormat="1" ht="51">
      <c r="A51" s="50"/>
      <c r="B51" s="31">
        <v>44</v>
      </c>
      <c r="C51" s="31" t="s">
        <v>107</v>
      </c>
      <c r="D51" s="10" t="str">
        <f>VLOOKUP(B51,COBERTURA!$D$15:$H$108,5,FALSE)</f>
        <v>No se evidencia  la divulgación a la comunidad educativa sobre los procedimientos y requisitos para llevar a cabo el proceso de Matricula </v>
      </c>
      <c r="E51" s="32"/>
      <c r="F51" s="13"/>
      <c r="G51" s="13"/>
      <c r="H51" s="13"/>
      <c r="I51" s="13"/>
      <c r="J51" s="13"/>
      <c r="K51" s="13"/>
      <c r="L51" s="13"/>
      <c r="M51" s="13"/>
      <c r="N51" s="13"/>
      <c r="O51" s="13"/>
      <c r="P51" s="13"/>
      <c r="Q51" s="13"/>
      <c r="R51" s="53"/>
    </row>
    <row r="52" spans="1:18" s="34" customFormat="1" ht="51">
      <c r="A52" s="50"/>
      <c r="B52" s="31">
        <v>45</v>
      </c>
      <c r="C52" s="31" t="s">
        <v>107</v>
      </c>
      <c r="D52" s="10" t="str">
        <f>VLOOKUP(B52,COBERTURA!$D$15:$H$108,5,FALSE)</f>
        <v>No se evidencia acompañamiento y asesoría prestada a los rectores en la determinación de la oferta educativa, según la planeación de la cobertura</v>
      </c>
      <c r="E52" s="32"/>
      <c r="F52" s="13"/>
      <c r="G52" s="13"/>
      <c r="H52" s="13"/>
      <c r="I52" s="13"/>
      <c r="J52" s="13"/>
      <c r="K52" s="13"/>
      <c r="L52" s="13"/>
      <c r="M52" s="13"/>
      <c r="N52" s="13"/>
      <c r="O52" s="13"/>
      <c r="P52" s="13"/>
      <c r="Q52" s="13"/>
      <c r="R52" s="53"/>
    </row>
    <row r="53" spans="1:18" s="34" customFormat="1" ht="51">
      <c r="A53" s="50"/>
      <c r="B53" s="31">
        <v>46</v>
      </c>
      <c r="C53" s="31" t="s">
        <v>107</v>
      </c>
      <c r="D53" s="10" t="str">
        <f>VLOOKUP(B53,COBERTURA!$D$15:$H$108,5,FALSE)</f>
        <v>No se evidencia  la asesoría y acompañamiento a los rectores en la determinación de la oferta educativa</v>
      </c>
      <c r="E53" s="32"/>
      <c r="F53" s="13"/>
      <c r="G53" s="13"/>
      <c r="H53" s="13"/>
      <c r="I53" s="13"/>
      <c r="J53" s="13"/>
      <c r="K53" s="13"/>
      <c r="L53" s="13"/>
      <c r="M53" s="13"/>
      <c r="N53" s="13"/>
      <c r="O53" s="13"/>
      <c r="P53" s="13"/>
      <c r="Q53" s="13"/>
      <c r="R53" s="53"/>
    </row>
    <row r="54" spans="1:18" s="34" customFormat="1" ht="63.75">
      <c r="A54" s="50"/>
      <c r="B54" s="31">
        <v>47</v>
      </c>
      <c r="C54" s="31" t="s">
        <v>107</v>
      </c>
      <c r="D54" s="10" t="str">
        <f>VLOOKUP(B54,COBERTURA!$D$15:$H$108,5,FALSE)</f>
        <v>No se evidencia que la asesoría y acompañamiento brindado a los rectores, se realiza con base en los resultados del análisis de información de la SE para la planeación de la cobertura</v>
      </c>
      <c r="E54" s="32"/>
      <c r="F54" s="13"/>
      <c r="G54" s="13"/>
      <c r="H54" s="13"/>
      <c r="I54" s="13"/>
      <c r="J54" s="13"/>
      <c r="K54" s="13"/>
      <c r="L54" s="13"/>
      <c r="M54" s="13"/>
      <c r="N54" s="13"/>
      <c r="O54" s="13"/>
      <c r="P54" s="13"/>
      <c r="Q54" s="13"/>
      <c r="R54" s="53"/>
    </row>
    <row r="55" spans="1:18" s="34" customFormat="1" ht="63.75">
      <c r="A55" s="50"/>
      <c r="B55" s="31">
        <v>48</v>
      </c>
      <c r="C55" s="31" t="s">
        <v>107</v>
      </c>
      <c r="D55" s="10" t="str">
        <f>VLOOKUP(B55,COBERTURA!$D$15:$H$108,5,FALSE)</f>
        <v>No se evidencia que la asesoría y acompañamiento brindado a los rectores, se realiza con base en los resultados del análisis de información suministrada por el MEN</v>
      </c>
      <c r="E55" s="32"/>
      <c r="F55" s="13"/>
      <c r="G55" s="13"/>
      <c r="H55" s="13"/>
      <c r="I55" s="13"/>
      <c r="J55" s="13"/>
      <c r="K55" s="13"/>
      <c r="L55" s="13"/>
      <c r="M55" s="13"/>
      <c r="N55" s="13"/>
      <c r="O55" s="13"/>
      <c r="P55" s="13"/>
      <c r="Q55" s="13"/>
      <c r="R55" s="53"/>
    </row>
    <row r="56" spans="1:18" s="34" customFormat="1" ht="76.5">
      <c r="A56" s="50"/>
      <c r="B56" s="31">
        <v>49</v>
      </c>
      <c r="C56" s="31" t="s">
        <v>107</v>
      </c>
      <c r="D56" s="10" t="str">
        <f>VLOOKUP(B56,COBERTURA!$D$15:$H$108,5,FALSE)</f>
        <v>No se evidencia análisis de la información sobre proyección de cupos, para determinar posibles necesidades de ampliación de la oferta educativa, con el fin de facilitar el acceso a la población desescolarizada</v>
      </c>
      <c r="E56" s="32"/>
      <c r="F56" s="13"/>
      <c r="G56" s="13"/>
      <c r="H56" s="13"/>
      <c r="I56" s="13"/>
      <c r="J56" s="13"/>
      <c r="K56" s="13"/>
      <c r="L56" s="13"/>
      <c r="M56" s="13"/>
      <c r="N56" s="13"/>
      <c r="O56" s="13"/>
      <c r="P56" s="13"/>
      <c r="Q56" s="13"/>
      <c r="R56" s="53"/>
    </row>
    <row r="57" spans="1:18" s="34" customFormat="1" ht="76.5">
      <c r="A57" s="50"/>
      <c r="B57" s="31">
        <v>50</v>
      </c>
      <c r="C57" s="31" t="s">
        <v>107</v>
      </c>
      <c r="D57" s="10" t="str">
        <f>VLOOKUP(B57,COBERTURA!$D$15:$H$108,5,FALSE)</f>
        <v>No se evidencia análisis de la información sobre proyección de cupos, para determinar posibles necesidades de ampliación de la oferta educativa, con el fin de garantizar la continuidad de los estudiantes en el sistema educativo</v>
      </c>
      <c r="E57" s="32"/>
      <c r="F57" s="13"/>
      <c r="G57" s="13"/>
      <c r="H57" s="13"/>
      <c r="I57" s="13"/>
      <c r="J57" s="13"/>
      <c r="K57" s="13"/>
      <c r="L57" s="13"/>
      <c r="M57" s="13"/>
      <c r="N57" s="13"/>
      <c r="O57" s="13"/>
      <c r="P57" s="13"/>
      <c r="Q57" s="13"/>
      <c r="R57" s="53"/>
    </row>
    <row r="58" spans="1:18" s="34" customFormat="1" ht="51">
      <c r="A58" s="50"/>
      <c r="B58" s="31">
        <v>51</v>
      </c>
      <c r="C58" s="31" t="s">
        <v>107</v>
      </c>
      <c r="D58" s="10" t="str">
        <f>VLOOKUP(B58,COBERTURA!$D$15:$H$108,5,FALSE)</f>
        <v>No se evidencia que la SE define estrategias de ampliación de la oferta para la vigencia siguiente  </v>
      </c>
      <c r="E58" s="32"/>
      <c r="F58" s="13"/>
      <c r="G58" s="13"/>
      <c r="H58" s="13"/>
      <c r="I58" s="13"/>
      <c r="J58" s="13"/>
      <c r="K58" s="13"/>
      <c r="L58" s="13"/>
      <c r="M58" s="13"/>
      <c r="N58" s="13"/>
      <c r="O58" s="13"/>
      <c r="P58" s="13"/>
      <c r="Q58" s="13"/>
      <c r="R58" s="53"/>
    </row>
    <row r="59" spans="1:18" s="34" customFormat="1" ht="63.75">
      <c r="A59" s="50"/>
      <c r="B59" s="31">
        <v>52</v>
      </c>
      <c r="C59" s="31" t="s">
        <v>107</v>
      </c>
      <c r="D59" s="10" t="str">
        <f>VLOOKUP(B59,COBERTURA!$D$15:$H$108,5,FALSE)</f>
        <v>No se evidencia que las estrategias de ampliación de la oferta para la vigencia siguiente se realizaron en conjunto con los rectores de los establecimientos educativos </v>
      </c>
      <c r="E59" s="32"/>
      <c r="F59" s="13"/>
      <c r="G59" s="13"/>
      <c r="H59" s="13"/>
      <c r="I59" s="13"/>
      <c r="J59" s="13"/>
      <c r="K59" s="13"/>
      <c r="L59" s="13"/>
      <c r="M59" s="13"/>
      <c r="N59" s="13"/>
      <c r="O59" s="13"/>
      <c r="P59" s="13"/>
      <c r="Q59" s="13"/>
      <c r="R59" s="53"/>
    </row>
    <row r="60" spans="1:18" s="34" customFormat="1" ht="51">
      <c r="A60" s="50"/>
      <c r="B60" s="31">
        <v>53</v>
      </c>
      <c r="C60" s="31" t="s">
        <v>107</v>
      </c>
      <c r="D60" s="10" t="str">
        <f>VLOOKUP(B60,COBERTURA!$D$15:$H$108,5,FALSE)</f>
        <v>No se evidencia que la consolidación de la proyección de cupos nuevos se realiza por estrategia</v>
      </c>
      <c r="E60" s="32"/>
      <c r="F60" s="13"/>
      <c r="G60" s="13"/>
      <c r="H60" s="13"/>
      <c r="I60" s="13"/>
      <c r="J60" s="13"/>
      <c r="K60" s="13"/>
      <c r="L60" s="13"/>
      <c r="M60" s="13"/>
      <c r="N60" s="13"/>
      <c r="O60" s="13"/>
      <c r="P60" s="13"/>
      <c r="Q60" s="13"/>
      <c r="R60" s="53"/>
    </row>
    <row r="61" spans="1:18" s="34" customFormat="1" ht="51">
      <c r="A61" s="50"/>
      <c r="B61" s="31">
        <v>54</v>
      </c>
      <c r="C61" s="31" t="s">
        <v>107</v>
      </c>
      <c r="D61" s="10" t="str">
        <f>VLOOKUP(B61,COBERTURA!$D$15:$H$108,5,FALSE)</f>
        <v>No se evidencia que este consolidado se realiza en el formato establecido, para ser remitida al MEN</v>
      </c>
      <c r="E61" s="32"/>
      <c r="F61" s="13"/>
      <c r="G61" s="13"/>
      <c r="H61" s="13"/>
      <c r="I61" s="13"/>
      <c r="J61" s="13"/>
      <c r="K61" s="13"/>
      <c r="L61" s="13"/>
      <c r="M61" s="13"/>
      <c r="N61" s="13"/>
      <c r="O61" s="13"/>
      <c r="P61" s="13"/>
      <c r="Q61" s="13"/>
      <c r="R61" s="53"/>
    </row>
    <row r="62" spans="1:18" s="34" customFormat="1" ht="51">
      <c r="A62" s="50"/>
      <c r="B62" s="31">
        <v>55</v>
      </c>
      <c r="C62" s="31" t="s">
        <v>107</v>
      </c>
      <c r="D62" s="10" t="str">
        <f>VLOOKUP(B62,COBERTURA!$D$15:$H$108,5,FALSE)</f>
        <v>No se evidencia la generación del Anexo 8 a partir de la información de las proyecciones de cupos aprobadas</v>
      </c>
      <c r="E62" s="32"/>
      <c r="F62" s="13"/>
      <c r="G62" s="13"/>
      <c r="H62" s="13"/>
      <c r="I62" s="13"/>
      <c r="J62" s="13"/>
      <c r="K62" s="13"/>
      <c r="L62" s="13"/>
      <c r="M62" s="13"/>
      <c r="N62" s="13"/>
      <c r="O62" s="13"/>
      <c r="P62" s="13"/>
      <c r="Q62" s="13"/>
      <c r="R62" s="53"/>
    </row>
    <row r="63" spans="1:18" s="34" customFormat="1" ht="51">
      <c r="A63" s="50"/>
      <c r="B63" s="31">
        <v>56</v>
      </c>
      <c r="C63" s="31" t="s">
        <v>107</v>
      </c>
      <c r="D63" s="10" t="str">
        <f>VLOOKUP(B63,COBERTURA!$D$15:$H$108,5,FALSE)</f>
        <v>No se evidencia la remisión al MEN del consolidado de proyección de cupos en las fecha establecidas en el cronograma</v>
      </c>
      <c r="E63" s="32"/>
      <c r="F63" s="13"/>
      <c r="G63" s="13"/>
      <c r="H63" s="13"/>
      <c r="I63" s="13"/>
      <c r="J63" s="13"/>
      <c r="K63" s="13"/>
      <c r="L63" s="13"/>
      <c r="M63" s="13"/>
      <c r="N63" s="13"/>
      <c r="O63" s="13"/>
      <c r="P63" s="13"/>
      <c r="Q63" s="13"/>
      <c r="R63" s="53"/>
    </row>
    <row r="64" spans="1:18" s="34" customFormat="1" ht="51">
      <c r="A64" s="50"/>
      <c r="B64" s="31">
        <v>57</v>
      </c>
      <c r="C64" s="31" t="s">
        <v>107</v>
      </c>
      <c r="D64" s="10" t="str">
        <f>VLOOKUP(B64,COBERTURA!$D$15:$H$108,5,FALSE)</f>
        <v>No se evidencia que se han establecido convenios de continuidad para garantizar la continuidad de los estudiantes en el sistema educativo</v>
      </c>
      <c r="E64" s="32"/>
      <c r="F64" s="13"/>
      <c r="G64" s="13"/>
      <c r="H64" s="13"/>
      <c r="I64" s="13"/>
      <c r="J64" s="13"/>
      <c r="K64" s="13"/>
      <c r="L64" s="13"/>
      <c r="M64" s="13"/>
      <c r="N64" s="13"/>
      <c r="O64" s="13"/>
      <c r="P64" s="13"/>
      <c r="Q64" s="13"/>
      <c r="R64" s="53"/>
    </row>
    <row r="65" spans="1:18" s="34" customFormat="1" ht="51">
      <c r="A65" s="50"/>
      <c r="B65" s="31">
        <v>58</v>
      </c>
      <c r="C65" s="31" t="s">
        <v>107</v>
      </c>
      <c r="D65" s="10" t="str">
        <f>VLOOKUP(B65,COBERTURA!$D$15:$H$108,5,FALSE)</f>
        <v>No se evidencia la reserva de cupo, de acuerdo con la disponibilidad en los EE, de los estudiantes que solicitan traslado de un plantel educativo oficial a otro</v>
      </c>
      <c r="E65" s="32"/>
      <c r="F65" s="13"/>
      <c r="G65" s="13"/>
      <c r="H65" s="13"/>
      <c r="I65" s="13"/>
      <c r="J65" s="13"/>
      <c r="K65" s="13"/>
      <c r="L65" s="13"/>
      <c r="M65" s="13"/>
      <c r="N65" s="13"/>
      <c r="O65" s="13"/>
      <c r="P65" s="13"/>
      <c r="Q65" s="13"/>
      <c r="R65" s="53"/>
    </row>
    <row r="66" spans="1:18" s="34" customFormat="1" ht="63.75">
      <c r="A66" s="50"/>
      <c r="B66" s="31">
        <v>59</v>
      </c>
      <c r="C66" s="31" t="s">
        <v>107</v>
      </c>
      <c r="D66" s="10" t="str">
        <f>VLOOKUP(B66,COBERTURA!$D$15:$H$108,5,FALSE)</f>
        <v>No se evidencia por medio del SIMAT que se garantiza a los estudiantes antiguos cupos en el mismo EE o la continuidad en los niveles de educación preescolar y básica</v>
      </c>
      <c r="E66" s="32"/>
      <c r="F66" s="13"/>
      <c r="G66" s="13"/>
      <c r="H66" s="13"/>
      <c r="I66" s="13"/>
      <c r="J66" s="13"/>
      <c r="K66" s="13"/>
      <c r="L66" s="13"/>
      <c r="M66" s="13"/>
      <c r="N66" s="13"/>
      <c r="O66" s="13"/>
      <c r="P66" s="13"/>
      <c r="Q66" s="13"/>
      <c r="R66" s="53"/>
    </row>
    <row r="67" spans="1:18" s="34" customFormat="1" ht="76.5">
      <c r="A67" s="50"/>
      <c r="B67" s="31">
        <v>60</v>
      </c>
      <c r="C67" s="31" t="s">
        <v>107</v>
      </c>
      <c r="D67" s="10" t="str">
        <f>VLOOKUP(B67,COBERTURA!$D$15:$H$108,5,FALSE)</f>
        <v>No se evidencia la articulación de la SE con entidades de Binestar social o familiar territoriales, con el fin de identificar y asignar cupos a los niños provenientes de esas instituciones, de acuerdo con los requisitos de edad</v>
      </c>
      <c r="E67" s="32"/>
      <c r="F67" s="13"/>
      <c r="G67" s="13"/>
      <c r="H67" s="13"/>
      <c r="I67" s="13"/>
      <c r="J67" s="13"/>
      <c r="K67" s="13"/>
      <c r="L67" s="13"/>
      <c r="M67" s="13"/>
      <c r="N67" s="13"/>
      <c r="O67" s="13"/>
      <c r="P67" s="13"/>
      <c r="Q67" s="13"/>
      <c r="R67" s="53"/>
    </row>
    <row r="68" spans="1:18" s="34" customFormat="1" ht="76.5">
      <c r="A68" s="50"/>
      <c r="B68" s="31">
        <v>61</v>
      </c>
      <c r="C68" s="31" t="s">
        <v>107</v>
      </c>
      <c r="D68" s="10" t="str">
        <f>VLOOKUP(B68,COBERTURA!$D$15:$H$108,5,FALSE)</f>
        <v>No se evidencia en el SIMAT la prioridad en la asignación de cupos de los niños procedentes de las entidades de bienestar social o familiar, de acuerdo con lo establecido en la resolución 5360 de 2006</v>
      </c>
      <c r="E68" s="32"/>
      <c r="F68" s="13"/>
      <c r="G68" s="13"/>
      <c r="H68" s="13"/>
      <c r="I68" s="13"/>
      <c r="J68" s="13"/>
      <c r="K68" s="13"/>
      <c r="L68" s="13"/>
      <c r="M68" s="13"/>
      <c r="N68" s="13"/>
      <c r="O68" s="13"/>
      <c r="P68" s="13"/>
      <c r="Q68" s="13"/>
      <c r="R68" s="53"/>
    </row>
    <row r="69" spans="1:18" s="34" customFormat="1" ht="51">
      <c r="A69" s="50"/>
      <c r="B69" s="31">
        <v>62</v>
      </c>
      <c r="C69" s="31" t="s">
        <v>107</v>
      </c>
      <c r="D69" s="10" t="str">
        <f>VLOOKUP(B69,COBERTURA!$D$15:$H$108,5,FALSE)</f>
        <v>No se evidencia el establecimiento de formatos y procedimientos para la inscripción o solicitud de cupos para estudiantes nuevos</v>
      </c>
      <c r="E69" s="32"/>
      <c r="F69" s="13"/>
      <c r="G69" s="13"/>
      <c r="H69" s="13"/>
      <c r="I69" s="13"/>
      <c r="J69" s="13"/>
      <c r="K69" s="13"/>
      <c r="L69" s="13"/>
      <c r="M69" s="13"/>
      <c r="N69" s="13"/>
      <c r="O69" s="13"/>
      <c r="P69" s="13"/>
      <c r="Q69" s="13"/>
      <c r="R69" s="53"/>
    </row>
    <row r="70" spans="1:18" s="34" customFormat="1" ht="51">
      <c r="A70" s="50"/>
      <c r="B70" s="31">
        <v>63</v>
      </c>
      <c r="C70" s="31" t="s">
        <v>107</v>
      </c>
      <c r="D70" s="10" t="str">
        <f>VLOOKUP(B70,COBERTURA!$D$15:$H$108,5,FALSE)</f>
        <v>No se evidencia la remisión al MEN del consolidado de la información de las inscripciones</v>
      </c>
      <c r="E70" s="32"/>
      <c r="F70" s="13"/>
      <c r="G70" s="13"/>
      <c r="H70" s="13"/>
      <c r="I70" s="13"/>
      <c r="J70" s="13"/>
      <c r="K70" s="13"/>
      <c r="L70" s="13"/>
      <c r="M70" s="13"/>
      <c r="N70" s="13"/>
      <c r="O70" s="13"/>
      <c r="P70" s="13"/>
      <c r="Q70" s="13"/>
      <c r="R70" s="53"/>
    </row>
    <row r="71" spans="1:18" s="34" customFormat="1" ht="51">
      <c r="A71" s="50"/>
      <c r="B71" s="31">
        <v>64</v>
      </c>
      <c r="C71" s="31" t="s">
        <v>107</v>
      </c>
      <c r="D71" s="10" t="str">
        <f>VLOOKUP(B71,COBERTURA!$D$15:$H$108,5,FALSE)</f>
        <v>No se evidencia que el consolidado remitido al MEN se realizó en el formato establecido y en las fechas definidas en el cronograma</v>
      </c>
      <c r="E71" s="32"/>
      <c r="F71" s="13"/>
      <c r="G71" s="13"/>
      <c r="H71" s="13"/>
      <c r="I71" s="13"/>
      <c r="J71" s="13"/>
      <c r="K71" s="13"/>
      <c r="L71" s="13"/>
      <c r="M71" s="13"/>
      <c r="N71" s="13"/>
      <c r="O71" s="13"/>
      <c r="P71" s="13"/>
      <c r="Q71" s="13"/>
      <c r="R71" s="53"/>
    </row>
    <row r="72" spans="1:18" s="34" customFormat="1" ht="51">
      <c r="A72" s="50"/>
      <c r="B72" s="31">
        <v>65</v>
      </c>
      <c r="C72" s="31" t="s">
        <v>107</v>
      </c>
      <c r="D72" s="10" t="str">
        <f>VLOOKUP(B72,COBERTURA!$D$15:$H$108,5,FALSE)</f>
        <v>No se evidencia la existencia de formatos y procedimientos para la asignación de cupos</v>
      </c>
      <c r="E72" s="32"/>
      <c r="F72" s="13"/>
      <c r="G72" s="13"/>
      <c r="H72" s="13"/>
      <c r="I72" s="13"/>
      <c r="J72" s="13"/>
      <c r="K72" s="13"/>
      <c r="L72" s="13"/>
      <c r="M72" s="13"/>
      <c r="N72" s="13"/>
      <c r="O72" s="13"/>
      <c r="P72" s="13"/>
      <c r="Q72" s="13"/>
      <c r="R72" s="53"/>
    </row>
    <row r="73" spans="1:18" s="34" customFormat="1" ht="51">
      <c r="A73" s="50"/>
      <c r="B73" s="31">
        <v>66</v>
      </c>
      <c r="C73" s="31" t="s">
        <v>107</v>
      </c>
      <c r="D73" s="10" t="str">
        <f>VLOOKUP(B73,COBERTURA!$D$15:$H$108,5,FALSE)</f>
        <v>No se evidencia la verificación de disponibilidad de cupos en los EE para garantizar el acceso  a los niños nuevos que solicitaron cupos</v>
      </c>
      <c r="E73" s="32"/>
      <c r="F73" s="13"/>
      <c r="G73" s="13"/>
      <c r="H73" s="13"/>
      <c r="I73" s="13"/>
      <c r="J73" s="13"/>
      <c r="K73" s="13"/>
      <c r="L73" s="13"/>
      <c r="M73" s="13"/>
      <c r="N73" s="13"/>
      <c r="O73" s="13"/>
      <c r="P73" s="13"/>
      <c r="Q73" s="13"/>
      <c r="R73" s="53"/>
    </row>
    <row r="74" spans="1:18" s="34" customFormat="1" ht="51">
      <c r="A74" s="50"/>
      <c r="B74" s="31">
        <v>67</v>
      </c>
      <c r="C74" s="31" t="s">
        <v>107</v>
      </c>
      <c r="D74" s="10" t="str">
        <f>VLOOKUP(B74,COBERTURA!$D$15:$H$108,5,FALSE)</f>
        <v>No existe evidencia de los ajustes a la información, comparando la oferta disponible vs. cupos asignados</v>
      </c>
      <c r="E74" s="32"/>
      <c r="F74" s="13"/>
      <c r="G74" s="13"/>
      <c r="H74" s="13"/>
      <c r="I74" s="13"/>
      <c r="J74" s="13"/>
      <c r="K74" s="13"/>
      <c r="L74" s="13"/>
      <c r="M74" s="13"/>
      <c r="N74" s="13"/>
      <c r="O74" s="13"/>
      <c r="P74" s="13"/>
      <c r="Q74" s="13"/>
      <c r="R74" s="53"/>
    </row>
    <row r="75" spans="1:18" s="34" customFormat="1" ht="51">
      <c r="A75" s="50"/>
      <c r="B75" s="31">
        <v>68</v>
      </c>
      <c r="C75" s="31" t="s">
        <v>107</v>
      </c>
      <c r="D75" s="10" t="str">
        <f>VLOOKUP(B75,COBERTURA!$D$15:$H$108,5,FALSE)</f>
        <v>No se evidencia que la asignación los cupos se haya efectuado en orden de prioridad que establece la resolución 5360 de 2006</v>
      </c>
      <c r="E75" s="32"/>
      <c r="F75" s="13"/>
      <c r="G75" s="13"/>
      <c r="H75" s="13"/>
      <c r="I75" s="13"/>
      <c r="J75" s="13"/>
      <c r="K75" s="13"/>
      <c r="L75" s="13"/>
      <c r="M75" s="13"/>
      <c r="N75" s="13"/>
      <c r="O75" s="13"/>
      <c r="P75" s="13"/>
      <c r="Q75" s="13"/>
      <c r="R75" s="53"/>
    </row>
    <row r="76" spans="1:18" s="34" customFormat="1" ht="51">
      <c r="A76" s="50"/>
      <c r="B76" s="31">
        <v>69</v>
      </c>
      <c r="C76" s="31" t="s">
        <v>107</v>
      </c>
      <c r="D76" s="10" t="str">
        <f>VLOOKUP(B76,COBERTURA!$D$15:$H$108,5,FALSE)</f>
        <v>No se evidencia del monitoreo realizado para que los rectores y directores de EE realicen la matricula </v>
      </c>
      <c r="E76" s="32"/>
      <c r="F76" s="13"/>
      <c r="G76" s="13"/>
      <c r="H76" s="13"/>
      <c r="I76" s="13"/>
      <c r="J76" s="13"/>
      <c r="K76" s="13"/>
      <c r="L76" s="13"/>
      <c r="M76" s="13"/>
      <c r="N76" s="13"/>
      <c r="O76" s="13"/>
      <c r="P76" s="13"/>
      <c r="Q76" s="13"/>
      <c r="R76" s="53"/>
    </row>
    <row r="77" spans="1:18" s="34" customFormat="1" ht="63.75">
      <c r="A77" s="50"/>
      <c r="B77" s="31">
        <v>70</v>
      </c>
      <c r="C77" s="31" t="s">
        <v>107</v>
      </c>
      <c r="D77" s="10" t="str">
        <f>VLOOKUP(B77,COBERTURA!$D$15:$H$108,5,FALSE)</f>
        <v>No se evidencia que el monitoreo realizado para que los rectores y directores de EE renueven la matrícula se realiza de acuerdo con las fechas establecidas en el cronograma</v>
      </c>
      <c r="E77" s="32"/>
      <c r="F77" s="13"/>
      <c r="G77" s="13"/>
      <c r="H77" s="13"/>
      <c r="I77" s="13"/>
      <c r="J77" s="13"/>
      <c r="K77" s="13"/>
      <c r="L77" s="13"/>
      <c r="M77" s="13"/>
      <c r="N77" s="13"/>
      <c r="O77" s="13"/>
      <c r="P77" s="13"/>
      <c r="Q77" s="13"/>
      <c r="R77" s="53"/>
    </row>
    <row r="78" spans="1:18" s="34" customFormat="1" ht="51">
      <c r="A78" s="50"/>
      <c r="B78" s="31">
        <v>71</v>
      </c>
      <c r="C78" s="31" t="s">
        <v>107</v>
      </c>
      <c r="D78" s="10" t="str">
        <f>VLOOKUP(B78,COBERTURA!$D$15:$H$108,5,FALSE)</f>
        <v>No existe evidencia en el SIMAT de la definición de los modelos educativos flexibles de acuerdo con las características de los estudiantes</v>
      </c>
      <c r="E78" s="32"/>
      <c r="F78" s="13"/>
      <c r="G78" s="13"/>
      <c r="H78" s="13"/>
      <c r="I78" s="13"/>
      <c r="J78" s="13"/>
      <c r="K78" s="13"/>
      <c r="L78" s="13"/>
      <c r="M78" s="13"/>
      <c r="N78" s="13"/>
      <c r="O78" s="13"/>
      <c r="P78" s="13"/>
      <c r="Q78" s="13"/>
      <c r="R78" s="53"/>
    </row>
    <row r="79" spans="1:18" s="34" customFormat="1" ht="51">
      <c r="A79" s="50"/>
      <c r="B79" s="31">
        <v>72</v>
      </c>
      <c r="C79" s="31" t="s">
        <v>107</v>
      </c>
      <c r="D79" s="10" t="str">
        <f>VLOOKUP(B79,COBERTURA!$D$15:$H$108,5,FALSE)</f>
        <v>No se evidencia análisis de información de Oferta Vs Demanda (Estudio de Insuficiencia) para  contratación con oferentes</v>
      </c>
      <c r="E79" s="32"/>
      <c r="F79" s="13"/>
      <c r="G79" s="13"/>
      <c r="H79" s="13"/>
      <c r="I79" s="13"/>
      <c r="J79" s="13"/>
      <c r="K79" s="13"/>
      <c r="L79" s="13"/>
      <c r="M79" s="13"/>
      <c r="N79" s="13"/>
      <c r="O79" s="13"/>
      <c r="P79" s="13"/>
      <c r="Q79" s="13"/>
      <c r="R79" s="53"/>
    </row>
    <row r="80" spans="1:18" s="34" customFormat="1" ht="89.25">
      <c r="A80" s="50"/>
      <c r="B80" s="31">
        <v>73</v>
      </c>
      <c r="C80" s="31" t="s">
        <v>107</v>
      </c>
      <c r="D80" s="10" t="str">
        <f>VLOOKUP(B80,COBERTURA!$D$15:$H$108,5,FALSE)</f>
        <v>No se evidencia que el estudio de insuficiencia cuenta con análisis de información de proyección de cupos, prematrícula, inscripción de alumno nuevos e información de alumno provenientes de Instituciones de bienestar social o familiar</v>
      </c>
      <c r="E80" s="32"/>
      <c r="F80" s="13"/>
      <c r="G80" s="13"/>
      <c r="H80" s="13"/>
      <c r="I80" s="13"/>
      <c r="J80" s="13"/>
      <c r="K80" s="13"/>
      <c r="L80" s="13"/>
      <c r="M80" s="13"/>
      <c r="N80" s="13"/>
      <c r="O80" s="13"/>
      <c r="P80" s="13"/>
      <c r="Q80" s="13"/>
      <c r="R80" s="53"/>
    </row>
    <row r="81" spans="1:18" s="34" customFormat="1" ht="51">
      <c r="A81" s="50"/>
      <c r="B81" s="31">
        <v>74</v>
      </c>
      <c r="C81" s="31" t="s">
        <v>107</v>
      </c>
      <c r="D81" s="10" t="str">
        <f>VLOOKUP(B81,COBERTURA!$D$15:$H$108,5,FALSE)</f>
        <v>No se evidencia que la asignación de cupos se realizó en los EE incluidos en el Banco de Oferentes</v>
      </c>
      <c r="E81" s="32"/>
      <c r="F81" s="13"/>
      <c r="G81" s="13"/>
      <c r="H81" s="13"/>
      <c r="I81" s="13"/>
      <c r="J81" s="13"/>
      <c r="K81" s="13"/>
      <c r="L81" s="13"/>
      <c r="M81" s="13"/>
      <c r="N81" s="13"/>
      <c r="O81" s="13"/>
      <c r="P81" s="13"/>
      <c r="Q81" s="13"/>
      <c r="R81" s="53"/>
    </row>
    <row r="82" spans="1:18" s="34" customFormat="1" ht="51">
      <c r="A82" s="50"/>
      <c r="B82" s="31">
        <v>75</v>
      </c>
      <c r="C82" s="31" t="s">
        <v>107</v>
      </c>
      <c r="D82" s="10" t="str">
        <f>VLOOKUP(B82,COBERTURA!$D$15:$H$108,5,FALSE)</f>
        <v>No se evidencia que la asignación de cupos se realizó teniendo en cuenta las evaluaciones de la interventoría</v>
      </c>
      <c r="E82" s="32"/>
      <c r="F82" s="13"/>
      <c r="G82" s="13"/>
      <c r="H82" s="13"/>
      <c r="I82" s="13"/>
      <c r="J82" s="13"/>
      <c r="K82" s="13"/>
      <c r="L82" s="13"/>
      <c r="M82" s="13"/>
      <c r="N82" s="13"/>
      <c r="O82" s="13"/>
      <c r="P82" s="13"/>
      <c r="Q82" s="13"/>
      <c r="R82" s="53"/>
    </row>
    <row r="83" spans="1:18" s="34" customFormat="1" ht="63.75">
      <c r="A83" s="50"/>
      <c r="B83" s="31">
        <v>76</v>
      </c>
      <c r="C83" s="31" t="s">
        <v>107</v>
      </c>
      <c r="D83" s="10" t="str">
        <f>VLOOKUP(B83,COBERTURA!$D$15:$H$108,5,FALSE)</f>
        <v>No se evidencia en SIMAT que los rectores de los EE oficiales realizaron la matrícula efectivamante despúes de la asignación de cupos y reportaron la información en SIMAT</v>
      </c>
      <c r="E83" s="32"/>
      <c r="F83" s="13"/>
      <c r="G83" s="13"/>
      <c r="H83" s="13"/>
      <c r="I83" s="13"/>
      <c r="J83" s="13"/>
      <c r="K83" s="13"/>
      <c r="L83" s="13"/>
      <c r="M83" s="13"/>
      <c r="N83" s="13"/>
      <c r="O83" s="13"/>
      <c r="P83" s="13"/>
      <c r="Q83" s="13"/>
      <c r="R83" s="53"/>
    </row>
    <row r="84" spans="1:18" s="34" customFormat="1" ht="63.75">
      <c r="A84" s="50"/>
      <c r="B84" s="31">
        <v>77</v>
      </c>
      <c r="C84" s="31" t="s">
        <v>107</v>
      </c>
      <c r="D84" s="10" t="str">
        <f>VLOOKUP(B84,COBERTURA!$D$15:$H$108,5,FALSE)</f>
        <v>No se evidencia que el prestador del servicio educativo con contrato suscrito, consolida  la información de  matrícula de alumnos nuevos para el reporte al MEN en las fechas previstas?</v>
      </c>
      <c r="E84" s="32"/>
      <c r="F84" s="13"/>
      <c r="G84" s="13"/>
      <c r="H84" s="13"/>
      <c r="I84" s="13"/>
      <c r="J84" s="13"/>
      <c r="K84" s="13"/>
      <c r="L84" s="13"/>
      <c r="M84" s="13"/>
      <c r="N84" s="13"/>
      <c r="O84" s="13"/>
      <c r="P84" s="13"/>
      <c r="Q84" s="13"/>
      <c r="R84" s="53"/>
    </row>
    <row r="85" spans="1:18" s="34" customFormat="1" ht="51">
      <c r="A85" s="50"/>
      <c r="B85" s="31">
        <v>78</v>
      </c>
      <c r="C85" s="31" t="s">
        <v>107</v>
      </c>
      <c r="D85" s="10" t="str">
        <f>VLOOKUP(B85,COBERTURA!$D$15:$H$108,5,FALSE)</f>
        <v>No se evidencia en el SIMAT el reporte de matrícula de alumnos antiguos y nuevos por parte de los establecimientos educativos oficiales</v>
      </c>
      <c r="E85" s="32"/>
      <c r="F85" s="13"/>
      <c r="G85" s="13"/>
      <c r="H85" s="13"/>
      <c r="I85" s="13"/>
      <c r="J85" s="13"/>
      <c r="K85" s="13"/>
      <c r="L85" s="13"/>
      <c r="M85" s="13"/>
      <c r="N85" s="13"/>
      <c r="O85" s="13"/>
      <c r="P85" s="13"/>
      <c r="Q85" s="13"/>
      <c r="R85" s="53"/>
    </row>
    <row r="86" spans="1:18" s="34" customFormat="1" ht="63.75">
      <c r="A86" s="50"/>
      <c r="B86" s="31">
        <v>79</v>
      </c>
      <c r="C86" s="31" t="s">
        <v>107</v>
      </c>
      <c r="D86" s="10" t="str">
        <f>VLOOKUP(B86,COBERTURA!$D$15:$H$108,5,FALSE)</f>
        <v>No se evidencia en el SIMAT el reporte de matrícula de alumnos antiguos y nuevos por parte de el(los) prestador(es) del servicio educativo que tenga contrato  suscrito con la entidad territorial</v>
      </c>
      <c r="E86" s="32"/>
      <c r="F86" s="13"/>
      <c r="G86" s="13"/>
      <c r="H86" s="13"/>
      <c r="I86" s="13"/>
      <c r="J86" s="13"/>
      <c r="K86" s="13"/>
      <c r="L86" s="13"/>
      <c r="M86" s="13"/>
      <c r="N86" s="13"/>
      <c r="O86" s="13"/>
      <c r="P86" s="13"/>
      <c r="Q86" s="13"/>
      <c r="R86" s="53"/>
    </row>
    <row r="87" spans="1:18" s="34" customFormat="1" ht="51">
      <c r="A87" s="50"/>
      <c r="B87" s="31">
        <v>80</v>
      </c>
      <c r="C87" s="31" t="s">
        <v>107</v>
      </c>
      <c r="D87" s="10" t="str">
        <f>VLOOKUP(B87,COBERTURA!$D$15:$H$108,5,FALSE)</f>
        <v>No se evidencian los reportes de información de los EE no oficiales de acuerdo con los instrumentos definidos en la resolución 166 de 2003</v>
      </c>
      <c r="E87" s="32"/>
      <c r="F87" s="13"/>
      <c r="G87" s="13"/>
      <c r="H87" s="13"/>
      <c r="I87" s="13"/>
      <c r="J87" s="13"/>
      <c r="K87" s="13"/>
      <c r="L87" s="13"/>
      <c r="M87" s="13"/>
      <c r="N87" s="13"/>
      <c r="O87" s="13"/>
      <c r="P87" s="13"/>
      <c r="Q87" s="13"/>
      <c r="R87" s="53"/>
    </row>
    <row r="88" spans="1:18" s="34" customFormat="1" ht="51">
      <c r="A88" s="50"/>
      <c r="B88" s="31">
        <v>81</v>
      </c>
      <c r="C88" s="31" t="s">
        <v>107</v>
      </c>
      <c r="D88" s="10" t="str">
        <f>VLOOKUP(B88,COBERTURA!$D$15:$H$108,5,FALSE)</f>
        <v>No se evidencia que los cupos liberados después de los procesos de renovación de matrícula de alumnos antiguos y matrícula de nuevos, fueron asignados</v>
      </c>
      <c r="E88" s="32"/>
      <c r="F88" s="13"/>
      <c r="G88" s="13"/>
      <c r="H88" s="13"/>
      <c r="I88" s="13"/>
      <c r="J88" s="13"/>
      <c r="K88" s="13"/>
      <c r="L88" s="13"/>
      <c r="M88" s="13"/>
      <c r="N88" s="13"/>
      <c r="O88" s="13"/>
      <c r="P88" s="13"/>
      <c r="Q88" s="13"/>
      <c r="R88" s="53"/>
    </row>
    <row r="89" spans="1:18" s="34" customFormat="1" ht="51">
      <c r="A89" s="50"/>
      <c r="B89" s="31">
        <v>82</v>
      </c>
      <c r="C89" s="31" t="s">
        <v>107</v>
      </c>
      <c r="D89" s="10" t="str">
        <f>VLOOKUP(B89,COBERTURA!$D$15:$H$108,5,FALSE)</f>
        <v>No se evidencia el consolidado oficial de información de matrícula enviado al MEN, de acuerdo con lo establecido en al resolución 166</v>
      </c>
      <c r="E89" s="32"/>
      <c r="F89" s="13"/>
      <c r="G89" s="13"/>
      <c r="H89" s="13"/>
      <c r="I89" s="13"/>
      <c r="J89" s="13"/>
      <c r="K89" s="13"/>
      <c r="L89" s="13"/>
      <c r="M89" s="13"/>
      <c r="N89" s="13"/>
      <c r="O89" s="13"/>
      <c r="P89" s="13"/>
      <c r="Q89" s="13"/>
      <c r="R89" s="53"/>
    </row>
    <row r="90" spans="1:18" s="34" customFormat="1" ht="51">
      <c r="A90" s="50"/>
      <c r="B90" s="31">
        <v>83</v>
      </c>
      <c r="C90" s="31" t="s">
        <v>107</v>
      </c>
      <c r="D90" s="10" t="str">
        <f>VLOOKUP(B90,COBERTURA!$D$15:$H$108,5,FALSE)</f>
        <v>No se evidencia que el reporte de matrículase realizó en las fechas previstas en el cronograma</v>
      </c>
      <c r="E90" s="32"/>
      <c r="F90" s="13"/>
      <c r="G90" s="13"/>
      <c r="H90" s="13"/>
      <c r="I90" s="13"/>
      <c r="J90" s="13"/>
      <c r="K90" s="13"/>
      <c r="L90" s="13"/>
      <c r="M90" s="13"/>
      <c r="N90" s="13"/>
      <c r="O90" s="13"/>
      <c r="P90" s="13"/>
      <c r="Q90" s="13"/>
      <c r="R90" s="53"/>
    </row>
    <row r="91" spans="1:18" s="34" customFormat="1" ht="51">
      <c r="A91" s="50"/>
      <c r="B91" s="31">
        <v>84</v>
      </c>
      <c r="C91" s="31" t="s">
        <v>107</v>
      </c>
      <c r="D91" s="10" t="str">
        <f>VLOOKUP(B91,COBERTURA!$D$15:$H$108,5,FALSE)</f>
        <v>No se evidencia en el SIMAT el registro de información de las variaciones o cambios (novedades) que se presentan en la información de matrícula</v>
      </c>
      <c r="E91" s="32"/>
      <c r="F91" s="13"/>
      <c r="G91" s="13"/>
      <c r="H91" s="13"/>
      <c r="I91" s="13"/>
      <c r="J91" s="13"/>
      <c r="K91" s="13"/>
      <c r="L91" s="13"/>
      <c r="M91" s="13"/>
      <c r="N91" s="13"/>
      <c r="O91" s="13"/>
      <c r="P91" s="13"/>
      <c r="Q91" s="13"/>
      <c r="R91" s="53"/>
    </row>
    <row r="92" spans="1:18" s="34" customFormat="1" ht="63.75">
      <c r="A92" s="50"/>
      <c r="B92" s="31">
        <v>85</v>
      </c>
      <c r="C92" s="31" t="s">
        <v>107</v>
      </c>
      <c r="D92" s="10" t="str">
        <f>VLOOKUP(B92,COBERTURA!$D$15:$H$108,5,FALSE)</f>
        <v>No se evidencia que las variaciones o cambios que se presentan en la información de matrícula, se hayan realizado dentro de las fechas establecidas en el cronograma</v>
      </c>
      <c r="E92" s="32"/>
      <c r="F92" s="13"/>
      <c r="G92" s="13"/>
      <c r="H92" s="13"/>
      <c r="I92" s="13"/>
      <c r="J92" s="13"/>
      <c r="K92" s="13"/>
      <c r="L92" s="13"/>
      <c r="M92" s="13"/>
      <c r="N92" s="13"/>
      <c r="O92" s="13"/>
      <c r="P92" s="13"/>
      <c r="Q92" s="13"/>
      <c r="R92" s="53"/>
    </row>
    <row r="93" spans="1:18" s="34" customFormat="1" ht="63.75">
      <c r="A93" s="50"/>
      <c r="B93" s="31">
        <v>86</v>
      </c>
      <c r="C93" s="31" t="s">
        <v>107</v>
      </c>
      <c r="D93" s="10" t="str">
        <f>VLOOKUP(B93,COBERTURA!$D$15:$H$108,5,FALSE)</f>
        <v>No se evidencia la comunicación enviada al MEN del acto administrativo que establece los procedimientos y actividades del proceso de matricula de la SE</v>
      </c>
      <c r="E93" s="32"/>
      <c r="F93" s="13"/>
      <c r="G93" s="13"/>
      <c r="H93" s="13"/>
      <c r="I93" s="13"/>
      <c r="J93" s="13"/>
      <c r="K93" s="13"/>
      <c r="L93" s="13"/>
      <c r="M93" s="13"/>
      <c r="N93" s="13"/>
      <c r="O93" s="13"/>
      <c r="P93" s="13"/>
      <c r="Q93" s="13"/>
      <c r="R93" s="53"/>
    </row>
    <row r="94" spans="1:18" s="34" customFormat="1" ht="51">
      <c r="A94" s="50"/>
      <c r="B94" s="31">
        <v>87</v>
      </c>
      <c r="C94" s="31" t="s">
        <v>107</v>
      </c>
      <c r="D94" s="10" t="str">
        <f>VLOOKUP(B94,COBERTURA!$D$15:$H$108,5,FALSE)</f>
        <v>No se evidencia el envío al MEN del Reporte de la Proyección de Cupos de la SE</v>
      </c>
      <c r="E94" s="32"/>
      <c r="F94" s="13"/>
      <c r="G94" s="13"/>
      <c r="H94" s="13"/>
      <c r="I94" s="13"/>
      <c r="J94" s="13"/>
      <c r="K94" s="13"/>
      <c r="L94" s="13"/>
      <c r="M94" s="13"/>
      <c r="N94" s="13"/>
      <c r="O94" s="13"/>
      <c r="P94" s="13"/>
      <c r="Q94" s="13"/>
      <c r="R94" s="53"/>
    </row>
    <row r="95" spans="1:18" s="34" customFormat="1" ht="51">
      <c r="A95" s="50"/>
      <c r="B95" s="31">
        <v>88</v>
      </c>
      <c r="C95" s="31" t="s">
        <v>107</v>
      </c>
      <c r="D95" s="10" t="str">
        <f>VLOOKUP(B95,COBERTURA!$D$15:$H$108,5,FALSE)</f>
        <v>No se evidencia el envío al MEN del Reporte de Prematrícula</v>
      </c>
      <c r="E95" s="32"/>
      <c r="F95" s="13"/>
      <c r="G95" s="13"/>
      <c r="H95" s="13"/>
      <c r="I95" s="13"/>
      <c r="J95" s="13"/>
      <c r="K95" s="13"/>
      <c r="L95" s="13"/>
      <c r="M95" s="13"/>
      <c r="N95" s="13"/>
      <c r="O95" s="13"/>
      <c r="P95" s="13"/>
      <c r="Q95" s="13"/>
      <c r="R95" s="53"/>
    </row>
    <row r="96" spans="1:18" s="34" customFormat="1" ht="51">
      <c r="A96" s="50"/>
      <c r="B96" s="31">
        <v>89</v>
      </c>
      <c r="C96" s="31" t="s">
        <v>107</v>
      </c>
      <c r="D96" s="10" t="str">
        <f>VLOOKUP(B96,COBERTURA!$D$15:$H$108,5,FALSE)</f>
        <v>No se evidencia el envío al MEN del Reporte de Alumnos Nuevos</v>
      </c>
      <c r="E96" s="32"/>
      <c r="F96" s="13"/>
      <c r="G96" s="13"/>
      <c r="H96" s="13"/>
      <c r="I96" s="13"/>
      <c r="J96" s="13"/>
      <c r="K96" s="13"/>
      <c r="L96" s="13"/>
      <c r="M96" s="13"/>
      <c r="N96" s="13"/>
      <c r="O96" s="13"/>
      <c r="P96" s="13"/>
      <c r="Q96" s="13"/>
      <c r="R96" s="53"/>
    </row>
    <row r="97" spans="1:18" s="34" customFormat="1" ht="51">
      <c r="A97" s="50"/>
      <c r="B97" s="31">
        <v>90</v>
      </c>
      <c r="C97" s="31" t="s">
        <v>107</v>
      </c>
      <c r="D97" s="10" t="str">
        <f>VLOOKUP(B97,COBERTURA!$D$15:$H$108,5,FALSE)</f>
        <v>No se evidencia el envío al MEN del Reporte de información de matrícula validado a través del SINEB</v>
      </c>
      <c r="E97" s="32"/>
      <c r="F97" s="13"/>
      <c r="G97" s="13"/>
      <c r="H97" s="13"/>
      <c r="I97" s="13"/>
      <c r="J97" s="13"/>
      <c r="K97" s="13"/>
      <c r="L97" s="13"/>
      <c r="M97" s="13"/>
      <c r="N97" s="13"/>
      <c r="O97" s="13"/>
      <c r="P97" s="13"/>
      <c r="Q97" s="13"/>
      <c r="R97" s="53"/>
    </row>
    <row r="98" spans="1:18" s="34" customFormat="1" ht="51">
      <c r="A98" s="50"/>
      <c r="B98" s="31">
        <v>91</v>
      </c>
      <c r="C98" s="31" t="s">
        <v>107</v>
      </c>
      <c r="D98" s="10" t="str">
        <f>VLOOKUP(B98,COBERTURA!$D$15:$H$108,5,FALSE)</f>
        <v>No se evidencia la definición de un plan de auditoría para cada una de las etapas del proceso de cobertura, tanto en la SE como en los EE</v>
      </c>
      <c r="E98" s="32"/>
      <c r="F98" s="13"/>
      <c r="G98" s="13"/>
      <c r="H98" s="13"/>
      <c r="I98" s="13"/>
      <c r="J98" s="13"/>
      <c r="K98" s="13"/>
      <c r="L98" s="13"/>
      <c r="M98" s="13"/>
      <c r="N98" s="13"/>
      <c r="O98" s="13"/>
      <c r="P98" s="13"/>
      <c r="Q98" s="13"/>
      <c r="R98" s="53"/>
    </row>
    <row r="99" spans="1:18" s="34" customFormat="1" ht="51">
      <c r="A99" s="50"/>
      <c r="B99" s="31">
        <v>92</v>
      </c>
      <c r="C99" s="31" t="s">
        <v>107</v>
      </c>
      <c r="D99" s="10" t="str">
        <f>VLOOKUP(B99,COBERTURA!$D$15:$H$108,5,FALSE)</f>
        <v>No se evidencia el seguimiento dado a los resultados de las auditorías realizadas al proceso de cobertura</v>
      </c>
      <c r="E99" s="32"/>
      <c r="F99" s="13"/>
      <c r="G99" s="13"/>
      <c r="H99" s="13"/>
      <c r="I99" s="13"/>
      <c r="J99" s="13"/>
      <c r="K99" s="13"/>
      <c r="L99" s="13"/>
      <c r="M99" s="13"/>
      <c r="N99" s="13"/>
      <c r="O99" s="13"/>
      <c r="P99" s="13"/>
      <c r="Q99" s="13"/>
      <c r="R99" s="53"/>
    </row>
    <row r="100" spans="1:18" s="34" customFormat="1" ht="51">
      <c r="A100" s="50"/>
      <c r="B100" s="31">
        <v>93</v>
      </c>
      <c r="C100" s="31" t="s">
        <v>107</v>
      </c>
      <c r="D100" s="10" t="str">
        <f>VLOOKUP(B100,COBERTURA!$D$15:$H$108,5,FALSE)</f>
        <v>No se evidencia que la SE verifica que la población beneficiaria de gratuidad no pague los costos educativos a los que tiene derecho</v>
      </c>
      <c r="E100" s="32"/>
      <c r="F100" s="13"/>
      <c r="G100" s="13"/>
      <c r="H100" s="13"/>
      <c r="I100" s="13"/>
      <c r="J100" s="13"/>
      <c r="K100" s="13"/>
      <c r="L100" s="13"/>
      <c r="M100" s="13"/>
      <c r="N100" s="13"/>
      <c r="O100" s="13"/>
      <c r="P100" s="13"/>
      <c r="Q100" s="13"/>
      <c r="R100" s="53"/>
    </row>
    <row r="101" spans="1:18" s="34" customFormat="1" ht="12.75">
      <c r="A101" s="50"/>
      <c r="B101" s="50"/>
      <c r="C101" s="50"/>
      <c r="D101" s="51"/>
      <c r="E101" s="52"/>
      <c r="F101" s="53"/>
      <c r="G101" s="53"/>
      <c r="H101" s="53"/>
      <c r="I101" s="53"/>
      <c r="J101" s="53"/>
      <c r="K101" s="53"/>
      <c r="L101" s="53"/>
      <c r="M101" s="53"/>
      <c r="N101" s="53"/>
      <c r="O101" s="53"/>
      <c r="P101" s="53"/>
      <c r="Q101" s="53"/>
      <c r="R101" s="53"/>
    </row>
    <row r="102" spans="1:18" s="34" customFormat="1" ht="12.75">
      <c r="A102" s="50"/>
      <c r="B102" s="36"/>
      <c r="C102" s="50"/>
      <c r="D102" s="50"/>
      <c r="E102" s="51"/>
      <c r="F102" s="52"/>
      <c r="G102" s="36"/>
      <c r="H102" s="74"/>
      <c r="I102" s="75"/>
      <c r="J102" s="36"/>
      <c r="K102" s="53"/>
      <c r="L102" s="53"/>
      <c r="M102" s="53"/>
      <c r="N102" s="53"/>
      <c r="O102" s="53"/>
      <c r="P102" s="53"/>
      <c r="Q102" s="53"/>
      <c r="R102" s="53"/>
    </row>
    <row r="103" spans="1:18" s="34" customFormat="1" ht="25.5">
      <c r="A103" s="50"/>
      <c r="B103" s="36"/>
      <c r="C103" s="36"/>
      <c r="D103" s="37"/>
      <c r="E103" s="18" t="s">
        <v>72</v>
      </c>
      <c r="F103" s="18" t="s">
        <v>101</v>
      </c>
      <c r="G103" s="18" t="s">
        <v>102</v>
      </c>
      <c r="H103" s="74"/>
      <c r="I103" s="75"/>
      <c r="J103" s="36"/>
      <c r="K103" s="53"/>
      <c r="L103" s="53"/>
      <c r="M103" s="53"/>
      <c r="N103" s="53"/>
      <c r="O103" s="53"/>
      <c r="P103" s="53"/>
      <c r="Q103" s="53"/>
      <c r="R103" s="53"/>
    </row>
    <row r="104" spans="1:18" s="34" customFormat="1" ht="25.5">
      <c r="A104" s="50"/>
      <c r="B104" s="36"/>
      <c r="C104" s="36"/>
      <c r="D104" s="37"/>
      <c r="E104" s="13" t="s">
        <v>104</v>
      </c>
      <c r="F104" s="13">
        <f>COUNTIF(E7:E100,"HALLAZGO CRITICO")</f>
        <v>2</v>
      </c>
      <c r="G104" s="55">
        <f>F104/F107</f>
        <v>1</v>
      </c>
      <c r="H104" s="74"/>
      <c r="I104" s="75"/>
      <c r="J104" s="36"/>
      <c r="K104" s="53"/>
      <c r="L104" s="53"/>
      <c r="M104" s="53"/>
      <c r="N104" s="53"/>
      <c r="O104" s="53"/>
      <c r="P104" s="53"/>
      <c r="Q104" s="53"/>
      <c r="R104" s="53"/>
    </row>
    <row r="105" spans="1:18" s="34" customFormat="1" ht="38.25">
      <c r="A105" s="50"/>
      <c r="B105" s="36"/>
      <c r="C105" s="36"/>
      <c r="D105" s="37"/>
      <c r="E105" s="13" t="s">
        <v>45</v>
      </c>
      <c r="F105" s="13">
        <f>COUNTIF(F76:F99,"HALLAZGO MODERADO")</f>
        <v>0</v>
      </c>
      <c r="G105" s="55">
        <f>F105/F107</f>
        <v>0</v>
      </c>
      <c r="H105" s="74"/>
      <c r="I105" s="75"/>
      <c r="J105" s="36"/>
      <c r="K105" s="53"/>
      <c r="L105" s="53"/>
      <c r="M105" s="53"/>
      <c r="N105" s="53"/>
      <c r="O105" s="53"/>
      <c r="P105" s="53"/>
      <c r="Q105" s="53"/>
      <c r="R105" s="53"/>
    </row>
    <row r="106" spans="1:18" s="34" customFormat="1" ht="25.5">
      <c r="A106" s="50"/>
      <c r="B106" s="36"/>
      <c r="C106" s="36"/>
      <c r="D106" s="37"/>
      <c r="E106" s="13" t="s">
        <v>46</v>
      </c>
      <c r="F106" s="13">
        <f>COUNTIF(F76:F99,"HALLAZGO LEVE")</f>
        <v>0</v>
      </c>
      <c r="G106" s="55">
        <f>F106/F107</f>
        <v>0</v>
      </c>
      <c r="H106" s="74"/>
      <c r="I106" s="75"/>
      <c r="J106" s="36"/>
      <c r="K106" s="53"/>
      <c r="L106" s="53"/>
      <c r="M106" s="53"/>
      <c r="N106" s="53"/>
      <c r="O106" s="53"/>
      <c r="P106" s="53"/>
      <c r="Q106" s="53"/>
      <c r="R106" s="53"/>
    </row>
    <row r="107" spans="1:18" s="34" customFormat="1" ht="12.75">
      <c r="A107" s="50"/>
      <c r="B107" s="36"/>
      <c r="C107" s="36"/>
      <c r="D107" s="37"/>
      <c r="E107" s="16" t="s">
        <v>100</v>
      </c>
      <c r="F107" s="31">
        <f>SUM(F104:F106)</f>
        <v>2</v>
      </c>
      <c r="G107" s="56">
        <f>SUM(G104:G106)</f>
        <v>1</v>
      </c>
      <c r="H107" s="74"/>
      <c r="I107" s="75"/>
      <c r="J107" s="36"/>
      <c r="K107" s="53"/>
      <c r="L107" s="53"/>
      <c r="M107" s="53"/>
      <c r="N107" s="53"/>
      <c r="O107" s="53"/>
      <c r="P107" s="53"/>
      <c r="Q107" s="53"/>
      <c r="R107" s="53"/>
    </row>
    <row r="108" spans="1:18" s="34" customFormat="1" ht="12.75">
      <c r="A108" s="50"/>
      <c r="B108" s="36"/>
      <c r="C108" s="36"/>
      <c r="D108" s="37"/>
      <c r="E108" s="63"/>
      <c r="F108" s="50"/>
      <c r="G108" s="76"/>
      <c r="H108" s="74"/>
      <c r="I108" s="75"/>
      <c r="J108" s="36"/>
      <c r="K108" s="53"/>
      <c r="L108" s="53"/>
      <c r="M108" s="53"/>
      <c r="N108" s="53"/>
      <c r="O108" s="53"/>
      <c r="P108" s="53"/>
      <c r="Q108" s="53"/>
      <c r="R108" s="53"/>
    </row>
    <row r="109" spans="1:18" s="34" customFormat="1" ht="15">
      <c r="A109" s="50"/>
      <c r="B109" s="36"/>
      <c r="C109" s="36"/>
      <c r="D109" s="37"/>
      <c r="E109" s="38"/>
      <c r="F109" s="38"/>
      <c r="G109" s="109" t="s">
        <v>92</v>
      </c>
      <c r="H109" s="109"/>
      <c r="I109" s="109"/>
      <c r="J109" s="109"/>
      <c r="K109" s="53"/>
      <c r="L109" s="53"/>
      <c r="M109" s="53"/>
      <c r="N109" s="53"/>
      <c r="O109" s="53"/>
      <c r="P109" s="53"/>
      <c r="Q109" s="53"/>
      <c r="R109" s="53"/>
    </row>
    <row r="110" spans="1:18" s="34" customFormat="1" ht="39" customHeight="1">
      <c r="A110" s="50"/>
      <c r="B110" s="110" t="s">
        <v>94</v>
      </c>
      <c r="C110" s="110"/>
      <c r="D110" s="110"/>
      <c r="E110" s="110"/>
      <c r="F110" s="38"/>
      <c r="G110" s="42" t="s">
        <v>95</v>
      </c>
      <c r="H110" s="108"/>
      <c r="I110" s="108"/>
      <c r="J110" s="108"/>
      <c r="K110" s="53"/>
      <c r="L110" s="53"/>
      <c r="M110" s="53"/>
      <c r="N110" s="53"/>
      <c r="O110" s="53"/>
      <c r="P110" s="53"/>
      <c r="Q110" s="53"/>
      <c r="R110" s="53"/>
    </row>
    <row r="111" spans="1:18" s="34" customFormat="1" ht="14.25">
      <c r="A111" s="50"/>
      <c r="B111" s="110"/>
      <c r="C111" s="110"/>
      <c r="D111" s="110"/>
      <c r="E111" s="110"/>
      <c r="F111" s="38"/>
      <c r="G111" s="43" t="s">
        <v>96</v>
      </c>
      <c r="H111" s="108"/>
      <c r="I111" s="108"/>
      <c r="J111" s="108"/>
      <c r="K111" s="53"/>
      <c r="L111" s="53"/>
      <c r="M111" s="53"/>
      <c r="N111" s="53"/>
      <c r="O111" s="53"/>
      <c r="P111" s="53"/>
      <c r="Q111" s="53"/>
      <c r="R111" s="53"/>
    </row>
    <row r="112" spans="1:18" s="34" customFormat="1" ht="12.75">
      <c r="A112" s="50"/>
      <c r="B112" s="36"/>
      <c r="C112" s="36"/>
      <c r="D112" s="37"/>
      <c r="E112" s="38"/>
      <c r="F112" s="38"/>
      <c r="G112" s="36"/>
      <c r="H112" s="74"/>
      <c r="I112" s="75"/>
      <c r="J112" s="36"/>
      <c r="K112" s="53"/>
      <c r="L112" s="53"/>
      <c r="M112" s="53"/>
      <c r="N112" s="53"/>
      <c r="O112" s="53"/>
      <c r="P112" s="53"/>
      <c r="Q112" s="53"/>
      <c r="R112" s="53"/>
    </row>
    <row r="113" spans="1:18" s="34" customFormat="1" ht="12.75">
      <c r="A113" s="50"/>
      <c r="B113" s="50"/>
      <c r="C113" s="50"/>
      <c r="D113" s="51"/>
      <c r="E113" s="52"/>
      <c r="F113" s="53"/>
      <c r="G113" s="53"/>
      <c r="H113" s="53"/>
      <c r="I113" s="53"/>
      <c r="J113" s="53"/>
      <c r="K113" s="53"/>
      <c r="L113" s="53"/>
      <c r="M113" s="53"/>
      <c r="N113" s="53"/>
      <c r="O113" s="53"/>
      <c r="P113" s="53"/>
      <c r="Q113" s="53"/>
      <c r="R113" s="53"/>
    </row>
    <row r="114" spans="1:18" s="34" customFormat="1" ht="12.75">
      <c r="A114" s="50"/>
      <c r="B114" s="50"/>
      <c r="C114" s="50"/>
      <c r="D114" s="51"/>
      <c r="E114" s="52"/>
      <c r="F114" s="53"/>
      <c r="G114" s="53"/>
      <c r="H114" s="53"/>
      <c r="I114" s="53"/>
      <c r="J114" s="53"/>
      <c r="K114" s="53"/>
      <c r="L114" s="53"/>
      <c r="M114" s="53"/>
      <c r="N114" s="53"/>
      <c r="O114" s="53"/>
      <c r="P114" s="53"/>
      <c r="Q114" s="53"/>
      <c r="R114" s="53"/>
    </row>
    <row r="115" spans="1:18" s="34" customFormat="1" ht="12.75">
      <c r="A115" s="50"/>
      <c r="B115" s="50"/>
      <c r="C115" s="50"/>
      <c r="D115" s="51"/>
      <c r="E115" s="52"/>
      <c r="F115" s="53"/>
      <c r="G115" s="53"/>
      <c r="H115" s="53"/>
      <c r="I115" s="53"/>
      <c r="J115" s="53"/>
      <c r="K115" s="53"/>
      <c r="L115" s="53"/>
      <c r="M115" s="53"/>
      <c r="N115" s="53"/>
      <c r="O115" s="53"/>
      <c r="P115" s="53"/>
      <c r="Q115" s="53"/>
      <c r="R115" s="53"/>
    </row>
    <row r="116" spans="1:18" s="34" customFormat="1" ht="12.75">
      <c r="A116" s="50"/>
      <c r="B116" s="50"/>
      <c r="C116" s="50"/>
      <c r="D116" s="51"/>
      <c r="E116" s="52"/>
      <c r="F116" s="53"/>
      <c r="G116" s="53"/>
      <c r="H116" s="53"/>
      <c r="I116" s="53"/>
      <c r="J116" s="53"/>
      <c r="K116" s="53"/>
      <c r="L116" s="53"/>
      <c r="M116" s="53"/>
      <c r="N116" s="53"/>
      <c r="O116" s="53"/>
      <c r="P116" s="53"/>
      <c r="Q116" s="53"/>
      <c r="R116" s="53"/>
    </row>
    <row r="117" spans="1:18" s="34" customFormat="1" ht="12.75">
      <c r="A117" s="50"/>
      <c r="B117" s="50"/>
      <c r="C117" s="50"/>
      <c r="D117" s="51"/>
      <c r="E117" s="52"/>
      <c r="F117" s="53"/>
      <c r="G117" s="53"/>
      <c r="H117" s="53"/>
      <c r="I117" s="53"/>
      <c r="J117" s="53"/>
      <c r="K117" s="53"/>
      <c r="L117" s="53"/>
      <c r="M117" s="53"/>
      <c r="N117" s="53"/>
      <c r="O117" s="53"/>
      <c r="P117" s="53"/>
      <c r="Q117" s="53"/>
      <c r="R117" s="53"/>
    </row>
    <row r="118" spans="1:18" s="34" customFormat="1" ht="12.75">
      <c r="A118" s="50"/>
      <c r="B118" s="50"/>
      <c r="C118" s="50"/>
      <c r="D118" s="51"/>
      <c r="E118" s="52"/>
      <c r="F118" s="53"/>
      <c r="G118" s="53"/>
      <c r="H118" s="53"/>
      <c r="I118" s="53"/>
      <c r="J118" s="53"/>
      <c r="K118" s="53"/>
      <c r="L118" s="53"/>
      <c r="M118" s="53"/>
      <c r="N118" s="53"/>
      <c r="O118" s="53"/>
      <c r="P118" s="53"/>
      <c r="Q118" s="53"/>
      <c r="R118" s="53"/>
    </row>
    <row r="119" spans="1:18" s="34" customFormat="1" ht="12.75">
      <c r="A119" s="50"/>
      <c r="B119" s="50"/>
      <c r="C119" s="50"/>
      <c r="D119" s="51"/>
      <c r="E119" s="52"/>
      <c r="F119" s="53"/>
      <c r="G119" s="53"/>
      <c r="H119" s="53"/>
      <c r="I119" s="53"/>
      <c r="J119" s="53"/>
      <c r="K119" s="53"/>
      <c r="L119" s="53"/>
      <c r="M119" s="53"/>
      <c r="N119" s="53"/>
      <c r="O119" s="53"/>
      <c r="P119" s="53"/>
      <c r="Q119" s="53"/>
      <c r="R119" s="53"/>
    </row>
    <row r="120" spans="1:18" s="34" customFormat="1" ht="12.75">
      <c r="A120" s="50"/>
      <c r="B120" s="50"/>
      <c r="C120" s="50"/>
      <c r="D120" s="51"/>
      <c r="E120" s="52"/>
      <c r="F120" s="53"/>
      <c r="G120" s="53"/>
      <c r="H120" s="53"/>
      <c r="I120" s="53"/>
      <c r="J120" s="53"/>
      <c r="K120" s="53"/>
      <c r="L120" s="53"/>
      <c r="M120" s="53"/>
      <c r="N120" s="53"/>
      <c r="O120" s="53"/>
      <c r="P120" s="53"/>
      <c r="Q120" s="53"/>
      <c r="R120" s="53"/>
    </row>
    <row r="121" spans="1:18" s="34" customFormat="1" ht="12.75">
      <c r="A121" s="50"/>
      <c r="B121" s="50"/>
      <c r="C121" s="50"/>
      <c r="D121" s="51"/>
      <c r="E121" s="52"/>
      <c r="F121" s="53"/>
      <c r="G121" s="53"/>
      <c r="H121" s="53"/>
      <c r="I121" s="53"/>
      <c r="J121" s="53"/>
      <c r="K121" s="53"/>
      <c r="L121" s="53"/>
      <c r="M121" s="53"/>
      <c r="N121" s="53"/>
      <c r="O121" s="53"/>
      <c r="P121" s="53"/>
      <c r="Q121" s="53"/>
      <c r="R121" s="53"/>
    </row>
    <row r="122" spans="1:18" s="34" customFormat="1" ht="12.75">
      <c r="A122" s="50"/>
      <c r="B122" s="50"/>
      <c r="C122" s="50"/>
      <c r="D122" s="51"/>
      <c r="E122" s="52"/>
      <c r="F122" s="53"/>
      <c r="G122" s="53"/>
      <c r="H122" s="53"/>
      <c r="I122" s="53"/>
      <c r="J122" s="53"/>
      <c r="K122" s="53"/>
      <c r="L122" s="53"/>
      <c r="M122" s="53"/>
      <c r="N122" s="53"/>
      <c r="O122" s="53"/>
      <c r="P122" s="53"/>
      <c r="Q122" s="53"/>
      <c r="R122" s="53"/>
    </row>
    <row r="123" spans="1:18" s="34" customFormat="1" ht="12.75">
      <c r="A123" s="50"/>
      <c r="B123" s="50"/>
      <c r="C123" s="50"/>
      <c r="D123" s="51"/>
      <c r="E123" s="52"/>
      <c r="F123" s="53"/>
      <c r="G123" s="53"/>
      <c r="H123" s="53"/>
      <c r="I123" s="53"/>
      <c r="J123" s="53"/>
      <c r="K123" s="53"/>
      <c r="L123" s="53"/>
      <c r="M123" s="53"/>
      <c r="N123" s="53"/>
      <c r="O123" s="53"/>
      <c r="P123" s="53"/>
      <c r="Q123" s="53"/>
      <c r="R123" s="53"/>
    </row>
    <row r="124" spans="1:18" s="34" customFormat="1" ht="12.75">
      <c r="A124" s="50"/>
      <c r="B124" s="50"/>
      <c r="C124" s="50"/>
      <c r="D124" s="51"/>
      <c r="E124" s="52"/>
      <c r="F124" s="53"/>
      <c r="G124" s="53"/>
      <c r="H124" s="53"/>
      <c r="I124" s="53"/>
      <c r="J124" s="53"/>
      <c r="K124" s="53"/>
      <c r="L124" s="53"/>
      <c r="M124" s="53"/>
      <c r="N124" s="53"/>
      <c r="O124" s="53"/>
      <c r="P124" s="53"/>
      <c r="Q124" s="53"/>
      <c r="R124" s="53"/>
    </row>
    <row r="125" spans="1:18" s="34" customFormat="1" ht="12.75">
      <c r="A125" s="50"/>
      <c r="B125" s="50"/>
      <c r="C125" s="50"/>
      <c r="D125" s="51"/>
      <c r="E125" s="52"/>
      <c r="F125" s="53"/>
      <c r="G125" s="53"/>
      <c r="H125" s="53"/>
      <c r="I125" s="53"/>
      <c r="J125" s="53"/>
      <c r="K125" s="53"/>
      <c r="L125" s="53"/>
      <c r="M125" s="53"/>
      <c r="N125" s="53"/>
      <c r="O125" s="53"/>
      <c r="P125" s="53"/>
      <c r="Q125" s="53"/>
      <c r="R125" s="53"/>
    </row>
    <row r="126" spans="1:18" s="34" customFormat="1" ht="12.75">
      <c r="A126" s="50"/>
      <c r="B126" s="50"/>
      <c r="C126" s="50"/>
      <c r="D126" s="51"/>
      <c r="E126" s="52"/>
      <c r="F126" s="53"/>
      <c r="G126" s="53"/>
      <c r="H126" s="53"/>
      <c r="I126" s="53"/>
      <c r="J126" s="53"/>
      <c r="K126" s="53"/>
      <c r="L126" s="53"/>
      <c r="M126" s="53"/>
      <c r="N126" s="53"/>
      <c r="O126" s="53"/>
      <c r="P126" s="53"/>
      <c r="Q126" s="53"/>
      <c r="R126" s="53"/>
    </row>
    <row r="127" spans="1:18" s="34" customFormat="1" ht="12.75">
      <c r="A127" s="50"/>
      <c r="B127" s="50"/>
      <c r="C127" s="50"/>
      <c r="D127" s="51"/>
      <c r="E127" s="52"/>
      <c r="F127" s="53"/>
      <c r="G127" s="53"/>
      <c r="H127" s="53"/>
      <c r="I127" s="53"/>
      <c r="J127" s="53"/>
      <c r="K127" s="53"/>
      <c r="L127" s="53"/>
      <c r="M127" s="53"/>
      <c r="N127" s="53"/>
      <c r="O127" s="53"/>
      <c r="P127" s="53"/>
      <c r="Q127" s="53"/>
      <c r="R127" s="53"/>
    </row>
    <row r="128" spans="1:18" s="34" customFormat="1" ht="12.75">
      <c r="A128" s="50"/>
      <c r="B128" s="50"/>
      <c r="C128" s="50"/>
      <c r="D128" s="51"/>
      <c r="E128" s="52"/>
      <c r="F128" s="53"/>
      <c r="G128" s="53"/>
      <c r="H128" s="53"/>
      <c r="I128" s="53"/>
      <c r="J128" s="53"/>
      <c r="K128" s="53"/>
      <c r="L128" s="53"/>
      <c r="M128" s="53"/>
      <c r="N128" s="53"/>
      <c r="O128" s="53"/>
      <c r="P128" s="53"/>
      <c r="Q128" s="53"/>
      <c r="R128" s="53"/>
    </row>
    <row r="129" spans="1:18" s="34" customFormat="1" ht="12.75">
      <c r="A129" s="50"/>
      <c r="B129" s="50"/>
      <c r="C129" s="50"/>
      <c r="D129" s="51"/>
      <c r="E129" s="52"/>
      <c r="F129" s="53"/>
      <c r="G129" s="53"/>
      <c r="H129" s="53"/>
      <c r="I129" s="53"/>
      <c r="J129" s="53"/>
      <c r="K129" s="53"/>
      <c r="L129" s="53"/>
      <c r="M129" s="53"/>
      <c r="N129" s="53"/>
      <c r="O129" s="53"/>
      <c r="P129" s="53"/>
      <c r="Q129" s="53"/>
      <c r="R129" s="53"/>
    </row>
    <row r="130" spans="1:18" s="34" customFormat="1" ht="12.75">
      <c r="A130" s="50"/>
      <c r="B130" s="50"/>
      <c r="C130" s="50"/>
      <c r="D130" s="51"/>
      <c r="E130" s="52"/>
      <c r="F130" s="53"/>
      <c r="G130" s="53"/>
      <c r="H130" s="53"/>
      <c r="I130" s="53"/>
      <c r="J130" s="53"/>
      <c r="K130" s="53"/>
      <c r="L130" s="53"/>
      <c r="M130" s="53"/>
      <c r="N130" s="53"/>
      <c r="O130" s="53"/>
      <c r="P130" s="53"/>
      <c r="Q130" s="53"/>
      <c r="R130" s="53"/>
    </row>
    <row r="131" spans="1:18" s="34" customFormat="1" ht="12.75">
      <c r="A131" s="50"/>
      <c r="B131" s="50"/>
      <c r="C131" s="50"/>
      <c r="D131" s="51"/>
      <c r="E131" s="52"/>
      <c r="F131" s="53"/>
      <c r="G131" s="53"/>
      <c r="H131" s="53"/>
      <c r="I131" s="53"/>
      <c r="J131" s="53"/>
      <c r="K131" s="53"/>
      <c r="L131" s="53"/>
      <c r="M131" s="53"/>
      <c r="N131" s="53"/>
      <c r="O131" s="53"/>
      <c r="P131" s="53"/>
      <c r="Q131" s="53"/>
      <c r="R131" s="53"/>
    </row>
    <row r="132" spans="1:18" s="34" customFormat="1" ht="12.75">
      <c r="A132" s="50"/>
      <c r="B132" s="50"/>
      <c r="C132" s="50"/>
      <c r="D132" s="51"/>
      <c r="E132" s="52"/>
      <c r="F132" s="53"/>
      <c r="G132" s="53"/>
      <c r="H132" s="53"/>
      <c r="I132" s="53"/>
      <c r="J132" s="53"/>
      <c r="K132" s="53"/>
      <c r="L132" s="53"/>
      <c r="M132" s="53"/>
      <c r="N132" s="53"/>
      <c r="O132" s="53"/>
      <c r="P132" s="53"/>
      <c r="Q132" s="53"/>
      <c r="R132" s="53"/>
    </row>
    <row r="133" spans="1:18" s="34" customFormat="1" ht="12.75">
      <c r="A133" s="50"/>
      <c r="B133" s="50"/>
      <c r="C133" s="50"/>
      <c r="D133" s="51"/>
      <c r="E133" s="52"/>
      <c r="F133" s="53"/>
      <c r="G133" s="53"/>
      <c r="H133" s="53"/>
      <c r="I133" s="53"/>
      <c r="J133" s="53"/>
      <c r="K133" s="53"/>
      <c r="L133" s="53"/>
      <c r="M133" s="53"/>
      <c r="N133" s="53"/>
      <c r="O133" s="53"/>
      <c r="P133" s="53"/>
      <c r="Q133" s="53"/>
      <c r="R133" s="53"/>
    </row>
    <row r="134" spans="1:18" s="34" customFormat="1" ht="12.75">
      <c r="A134" s="50"/>
      <c r="B134" s="50"/>
      <c r="C134" s="50"/>
      <c r="D134" s="51"/>
      <c r="E134" s="52"/>
      <c r="F134" s="53"/>
      <c r="G134" s="53"/>
      <c r="H134" s="53"/>
      <c r="I134" s="53"/>
      <c r="J134" s="53"/>
      <c r="K134" s="53"/>
      <c r="L134" s="53"/>
      <c r="M134" s="53"/>
      <c r="N134" s="53"/>
      <c r="O134" s="53"/>
      <c r="P134" s="53"/>
      <c r="Q134" s="53"/>
      <c r="R134" s="53"/>
    </row>
    <row r="135" spans="1:18" s="34" customFormat="1" ht="12.75">
      <c r="A135" s="50"/>
      <c r="B135" s="50"/>
      <c r="C135" s="50"/>
      <c r="D135" s="51"/>
      <c r="E135" s="52"/>
      <c r="F135" s="53"/>
      <c r="G135" s="53"/>
      <c r="H135" s="53"/>
      <c r="I135" s="53"/>
      <c r="J135" s="53"/>
      <c r="K135" s="53"/>
      <c r="L135" s="53"/>
      <c r="M135" s="53"/>
      <c r="N135" s="53"/>
      <c r="O135" s="53"/>
      <c r="P135" s="53"/>
      <c r="Q135" s="53"/>
      <c r="R135" s="53"/>
    </row>
    <row r="136" spans="1:18" s="34" customFormat="1" ht="12.75">
      <c r="A136" s="50"/>
      <c r="B136" s="50"/>
      <c r="C136" s="50"/>
      <c r="D136" s="51"/>
      <c r="E136" s="52"/>
      <c r="F136" s="53"/>
      <c r="G136" s="53"/>
      <c r="H136" s="53"/>
      <c r="I136" s="53"/>
      <c r="J136" s="53"/>
      <c r="K136" s="53"/>
      <c r="L136" s="53"/>
      <c r="M136" s="53"/>
      <c r="N136" s="53"/>
      <c r="O136" s="53"/>
      <c r="P136" s="53"/>
      <c r="Q136" s="53"/>
      <c r="R136" s="53"/>
    </row>
    <row r="137" spans="1:18" s="34" customFormat="1" ht="12.75">
      <c r="A137" s="50"/>
      <c r="B137" s="50"/>
      <c r="C137" s="50"/>
      <c r="D137" s="51"/>
      <c r="E137" s="52"/>
      <c r="F137" s="53"/>
      <c r="G137" s="53"/>
      <c r="H137" s="53"/>
      <c r="I137" s="53"/>
      <c r="J137" s="53"/>
      <c r="K137" s="53"/>
      <c r="L137" s="53"/>
      <c r="M137" s="53"/>
      <c r="N137" s="53"/>
      <c r="O137" s="53"/>
      <c r="P137" s="53"/>
      <c r="Q137" s="53"/>
      <c r="R137" s="53"/>
    </row>
    <row r="138" spans="1:18" s="34" customFormat="1" ht="12.75">
      <c r="A138" s="50"/>
      <c r="B138" s="50"/>
      <c r="C138" s="50"/>
      <c r="D138" s="51"/>
      <c r="E138" s="52"/>
      <c r="F138" s="53"/>
      <c r="G138" s="53"/>
      <c r="H138" s="53"/>
      <c r="I138" s="53"/>
      <c r="J138" s="53"/>
      <c r="K138" s="53"/>
      <c r="L138" s="53"/>
      <c r="M138" s="53"/>
      <c r="N138" s="53"/>
      <c r="O138" s="53"/>
      <c r="P138" s="53"/>
      <c r="Q138" s="53"/>
      <c r="R138" s="53"/>
    </row>
    <row r="139" spans="1:18" s="34" customFormat="1" ht="12.75">
      <c r="A139" s="50"/>
      <c r="B139" s="50"/>
      <c r="C139" s="50"/>
      <c r="D139" s="51"/>
      <c r="E139" s="52"/>
      <c r="F139" s="53"/>
      <c r="G139" s="53"/>
      <c r="H139" s="53"/>
      <c r="I139" s="53"/>
      <c r="J139" s="53"/>
      <c r="K139" s="53"/>
      <c r="L139" s="53"/>
      <c r="M139" s="53"/>
      <c r="N139" s="53"/>
      <c r="O139" s="53"/>
      <c r="P139" s="53"/>
      <c r="Q139" s="53"/>
      <c r="R139" s="53"/>
    </row>
    <row r="140" spans="1:18" s="34" customFormat="1" ht="12.75">
      <c r="A140" s="50"/>
      <c r="B140" s="50"/>
      <c r="C140" s="50"/>
      <c r="D140" s="51"/>
      <c r="E140" s="52"/>
      <c r="F140" s="53"/>
      <c r="G140" s="53"/>
      <c r="H140" s="53"/>
      <c r="I140" s="53"/>
      <c r="J140" s="53"/>
      <c r="K140" s="53"/>
      <c r="L140" s="53"/>
      <c r="M140" s="53"/>
      <c r="N140" s="53"/>
      <c r="O140" s="53"/>
      <c r="P140" s="53"/>
      <c r="Q140" s="53"/>
      <c r="R140" s="53"/>
    </row>
    <row r="141" spans="1:18" s="34" customFormat="1" ht="12.75">
      <c r="A141" s="50"/>
      <c r="B141" s="50"/>
      <c r="C141" s="50"/>
      <c r="D141" s="51"/>
      <c r="E141" s="52"/>
      <c r="F141" s="53"/>
      <c r="G141" s="53"/>
      <c r="H141" s="53"/>
      <c r="I141" s="53"/>
      <c r="J141" s="53"/>
      <c r="K141" s="53"/>
      <c r="L141" s="53"/>
      <c r="M141" s="53"/>
      <c r="N141" s="53"/>
      <c r="O141" s="53"/>
      <c r="P141" s="53"/>
      <c r="Q141" s="53"/>
      <c r="R141" s="53"/>
    </row>
    <row r="142" spans="1:18" s="34" customFormat="1" ht="12.75">
      <c r="A142" s="50"/>
      <c r="B142" s="50"/>
      <c r="C142" s="50"/>
      <c r="D142" s="51"/>
      <c r="E142" s="52"/>
      <c r="F142" s="53"/>
      <c r="G142" s="53"/>
      <c r="H142" s="53"/>
      <c r="I142" s="53"/>
      <c r="J142" s="53"/>
      <c r="K142" s="53"/>
      <c r="L142" s="53"/>
      <c r="M142" s="53"/>
      <c r="N142" s="53"/>
      <c r="O142" s="53"/>
      <c r="P142" s="53"/>
      <c r="Q142" s="53"/>
      <c r="R142" s="53"/>
    </row>
    <row r="143" spans="1:18" s="34" customFormat="1" ht="12.75">
      <c r="A143" s="50"/>
      <c r="B143" s="50"/>
      <c r="C143" s="50"/>
      <c r="D143" s="51"/>
      <c r="E143" s="52"/>
      <c r="F143" s="53"/>
      <c r="G143" s="53"/>
      <c r="H143" s="53"/>
      <c r="I143" s="53"/>
      <c r="J143" s="53"/>
      <c r="K143" s="53"/>
      <c r="L143" s="53"/>
      <c r="M143" s="53"/>
      <c r="N143" s="53"/>
      <c r="O143" s="53"/>
      <c r="P143" s="53"/>
      <c r="Q143" s="53"/>
      <c r="R143" s="53"/>
    </row>
    <row r="144" spans="1:18" s="34" customFormat="1" ht="12.75">
      <c r="A144" s="50"/>
      <c r="B144" s="50"/>
      <c r="C144" s="50"/>
      <c r="D144" s="51"/>
      <c r="E144" s="52"/>
      <c r="F144" s="53"/>
      <c r="G144" s="53"/>
      <c r="H144" s="53"/>
      <c r="I144" s="53"/>
      <c r="J144" s="53"/>
      <c r="K144" s="53"/>
      <c r="L144" s="53"/>
      <c r="M144" s="53"/>
      <c r="N144" s="53"/>
      <c r="O144" s="53"/>
      <c r="P144" s="53"/>
      <c r="Q144" s="53"/>
      <c r="R144" s="53"/>
    </row>
    <row r="145" spans="1:18" s="34" customFormat="1" ht="12.75">
      <c r="A145" s="50"/>
      <c r="B145" s="50"/>
      <c r="C145" s="50"/>
      <c r="D145" s="51"/>
      <c r="E145" s="52"/>
      <c r="F145" s="53"/>
      <c r="G145" s="53"/>
      <c r="H145" s="53"/>
      <c r="I145" s="53"/>
      <c r="J145" s="53"/>
      <c r="K145" s="53"/>
      <c r="L145" s="53"/>
      <c r="M145" s="53"/>
      <c r="N145" s="53"/>
      <c r="O145" s="53"/>
      <c r="P145" s="53"/>
      <c r="Q145" s="53"/>
      <c r="R145" s="53"/>
    </row>
    <row r="146" spans="1:18" s="34" customFormat="1" ht="12.75">
      <c r="A146" s="50"/>
      <c r="B146" s="50"/>
      <c r="C146" s="50"/>
      <c r="D146" s="51"/>
      <c r="E146" s="52"/>
      <c r="F146" s="53"/>
      <c r="G146" s="53"/>
      <c r="H146" s="53"/>
      <c r="I146" s="53"/>
      <c r="J146" s="53"/>
      <c r="K146" s="53"/>
      <c r="L146" s="53"/>
      <c r="M146" s="53"/>
      <c r="N146" s="53"/>
      <c r="O146" s="53"/>
      <c r="P146" s="53"/>
      <c r="Q146" s="53"/>
      <c r="R146" s="53"/>
    </row>
    <row r="147" spans="1:18" s="34" customFormat="1" ht="12.75">
      <c r="A147" s="50"/>
      <c r="B147" s="50"/>
      <c r="C147" s="50"/>
      <c r="D147" s="51"/>
      <c r="E147" s="52"/>
      <c r="F147" s="53"/>
      <c r="G147" s="53"/>
      <c r="H147" s="53"/>
      <c r="I147" s="53"/>
      <c r="J147" s="53"/>
      <c r="K147" s="53"/>
      <c r="L147" s="53"/>
      <c r="M147" s="53"/>
      <c r="N147" s="53"/>
      <c r="O147" s="53"/>
      <c r="P147" s="53"/>
      <c r="Q147" s="53"/>
      <c r="R147" s="53"/>
    </row>
    <row r="148" spans="1:18" s="34" customFormat="1" ht="12.75">
      <c r="A148" s="50"/>
      <c r="B148" s="50"/>
      <c r="C148" s="50"/>
      <c r="D148" s="51"/>
      <c r="E148" s="52"/>
      <c r="F148" s="53"/>
      <c r="G148" s="53"/>
      <c r="H148" s="53"/>
      <c r="I148" s="53"/>
      <c r="J148" s="53"/>
      <c r="K148" s="53"/>
      <c r="L148" s="53"/>
      <c r="M148" s="53"/>
      <c r="N148" s="53"/>
      <c r="O148" s="53"/>
      <c r="P148" s="53"/>
      <c r="Q148" s="53"/>
      <c r="R148" s="53"/>
    </row>
    <row r="149" spans="1:18" s="34" customFormat="1" ht="12.75">
      <c r="A149" s="50"/>
      <c r="B149" s="50"/>
      <c r="C149" s="50"/>
      <c r="D149" s="51"/>
      <c r="E149" s="52"/>
      <c r="F149" s="53"/>
      <c r="G149" s="53"/>
      <c r="H149" s="53"/>
      <c r="I149" s="53"/>
      <c r="J149" s="53"/>
      <c r="K149" s="53"/>
      <c r="L149" s="53"/>
      <c r="M149" s="53"/>
      <c r="N149" s="53"/>
      <c r="O149" s="53"/>
      <c r="P149" s="53"/>
      <c r="Q149" s="53"/>
      <c r="R149" s="53"/>
    </row>
    <row r="150" spans="1:18" s="34" customFormat="1" ht="12.75">
      <c r="A150" s="50"/>
      <c r="B150" s="50"/>
      <c r="C150" s="50"/>
      <c r="D150" s="51"/>
      <c r="E150" s="52"/>
      <c r="F150" s="53"/>
      <c r="G150" s="53"/>
      <c r="H150" s="53"/>
      <c r="I150" s="53"/>
      <c r="J150" s="53"/>
      <c r="K150" s="53"/>
      <c r="L150" s="53"/>
      <c r="M150" s="53"/>
      <c r="N150" s="53"/>
      <c r="O150" s="53"/>
      <c r="P150" s="53"/>
      <c r="Q150" s="53"/>
      <c r="R150" s="53"/>
    </row>
    <row r="151" spans="1:18" s="34" customFormat="1" ht="12.75">
      <c r="A151" s="50"/>
      <c r="B151" s="50"/>
      <c r="C151" s="50"/>
      <c r="D151" s="51"/>
      <c r="E151" s="52"/>
      <c r="F151" s="53"/>
      <c r="G151" s="53"/>
      <c r="H151" s="53"/>
      <c r="I151" s="53"/>
      <c r="J151" s="53"/>
      <c r="K151" s="53"/>
      <c r="L151" s="53"/>
      <c r="M151" s="53"/>
      <c r="N151" s="53"/>
      <c r="O151" s="53"/>
      <c r="P151" s="53"/>
      <c r="Q151" s="53"/>
      <c r="R151" s="53"/>
    </row>
    <row r="152" spans="1:18" s="34" customFormat="1" ht="12.75">
      <c r="A152" s="50"/>
      <c r="B152" s="50"/>
      <c r="C152" s="50"/>
      <c r="D152" s="51"/>
      <c r="E152" s="52"/>
      <c r="F152" s="53"/>
      <c r="G152" s="53"/>
      <c r="H152" s="53"/>
      <c r="I152" s="53"/>
      <c r="J152" s="53"/>
      <c r="K152" s="53"/>
      <c r="L152" s="53"/>
      <c r="M152" s="53"/>
      <c r="N152" s="53"/>
      <c r="O152" s="53"/>
      <c r="P152" s="53"/>
      <c r="Q152" s="53"/>
      <c r="R152" s="53"/>
    </row>
    <row r="153" spans="1:18" s="34" customFormat="1" ht="12.75">
      <c r="A153" s="50"/>
      <c r="B153" s="50"/>
      <c r="C153" s="50"/>
      <c r="D153" s="51"/>
      <c r="E153" s="52"/>
      <c r="F153" s="53"/>
      <c r="G153" s="53"/>
      <c r="H153" s="53"/>
      <c r="I153" s="53"/>
      <c r="J153" s="53"/>
      <c r="K153" s="53"/>
      <c r="L153" s="53"/>
      <c r="M153" s="53"/>
      <c r="N153" s="53"/>
      <c r="O153" s="53"/>
      <c r="P153" s="53"/>
      <c r="Q153" s="53"/>
      <c r="R153" s="53"/>
    </row>
    <row r="154" spans="1:18" s="34" customFormat="1" ht="12.75">
      <c r="A154" s="50"/>
      <c r="B154" s="50"/>
      <c r="C154" s="50"/>
      <c r="D154" s="51"/>
      <c r="E154" s="52"/>
      <c r="F154" s="53"/>
      <c r="G154" s="53"/>
      <c r="H154" s="53"/>
      <c r="I154" s="53"/>
      <c r="J154" s="53"/>
      <c r="K154" s="53"/>
      <c r="L154" s="53"/>
      <c r="M154" s="53"/>
      <c r="N154" s="53"/>
      <c r="O154" s="53"/>
      <c r="P154" s="53"/>
      <c r="Q154" s="53"/>
      <c r="R154" s="53"/>
    </row>
    <row r="155" spans="1:18" s="34" customFormat="1" ht="12.75">
      <c r="A155" s="50"/>
      <c r="B155" s="50"/>
      <c r="C155" s="50"/>
      <c r="D155" s="51"/>
      <c r="E155" s="52"/>
      <c r="F155" s="53"/>
      <c r="G155" s="53"/>
      <c r="H155" s="53"/>
      <c r="I155" s="53"/>
      <c r="J155" s="53"/>
      <c r="K155" s="53"/>
      <c r="L155" s="53"/>
      <c r="M155" s="53"/>
      <c r="N155" s="53"/>
      <c r="O155" s="53"/>
      <c r="P155" s="53"/>
      <c r="Q155" s="53"/>
      <c r="R155" s="53"/>
    </row>
    <row r="156" spans="1:18" s="34" customFormat="1" ht="12.75">
      <c r="A156" s="50"/>
      <c r="B156" s="50"/>
      <c r="C156" s="50"/>
      <c r="D156" s="51"/>
      <c r="E156" s="52"/>
      <c r="F156" s="53"/>
      <c r="G156" s="53"/>
      <c r="H156" s="53"/>
      <c r="I156" s="53"/>
      <c r="J156" s="53"/>
      <c r="K156" s="53"/>
      <c r="L156" s="53"/>
      <c r="M156" s="53"/>
      <c r="N156" s="53"/>
      <c r="O156" s="53"/>
      <c r="P156" s="53"/>
      <c r="Q156" s="53"/>
      <c r="R156" s="53"/>
    </row>
    <row r="157" spans="1:18" s="34" customFormat="1" ht="12.75">
      <c r="A157" s="50"/>
      <c r="B157" s="50"/>
      <c r="C157" s="50"/>
      <c r="D157" s="51"/>
      <c r="E157" s="52"/>
      <c r="F157" s="53"/>
      <c r="G157" s="53"/>
      <c r="H157" s="53"/>
      <c r="I157" s="53"/>
      <c r="J157" s="53"/>
      <c r="K157" s="53"/>
      <c r="L157" s="53"/>
      <c r="M157" s="53"/>
      <c r="N157" s="53"/>
      <c r="O157" s="53"/>
      <c r="P157" s="53"/>
      <c r="Q157" s="53"/>
      <c r="R157" s="53"/>
    </row>
    <row r="158" spans="1:18" s="34" customFormat="1" ht="12.75">
      <c r="A158" s="50"/>
      <c r="B158" s="50"/>
      <c r="C158" s="50"/>
      <c r="D158" s="51"/>
      <c r="E158" s="52"/>
      <c r="F158" s="53"/>
      <c r="G158" s="53"/>
      <c r="H158" s="53"/>
      <c r="I158" s="53"/>
      <c r="J158" s="53"/>
      <c r="K158" s="53"/>
      <c r="L158" s="53"/>
      <c r="M158" s="53"/>
      <c r="N158" s="53"/>
      <c r="O158" s="53"/>
      <c r="P158" s="53"/>
      <c r="Q158" s="53"/>
      <c r="R158" s="53"/>
    </row>
    <row r="159" spans="1:18" s="34" customFormat="1" ht="12.75">
      <c r="A159" s="50"/>
      <c r="B159" s="50"/>
      <c r="C159" s="50"/>
      <c r="D159" s="51"/>
      <c r="E159" s="52"/>
      <c r="F159" s="53"/>
      <c r="G159" s="53"/>
      <c r="H159" s="53"/>
      <c r="I159" s="53"/>
      <c r="J159" s="53"/>
      <c r="K159" s="53"/>
      <c r="L159" s="53"/>
      <c r="M159" s="53"/>
      <c r="N159" s="53"/>
      <c r="O159" s="53"/>
      <c r="P159" s="53"/>
      <c r="Q159" s="53"/>
      <c r="R159" s="53"/>
    </row>
    <row r="160" spans="1:18" s="34" customFormat="1" ht="12.75">
      <c r="A160" s="50"/>
      <c r="B160" s="50"/>
      <c r="C160" s="50"/>
      <c r="D160" s="51"/>
      <c r="E160" s="52"/>
      <c r="F160" s="53"/>
      <c r="G160" s="53"/>
      <c r="H160" s="53"/>
      <c r="I160" s="53"/>
      <c r="J160" s="53"/>
      <c r="K160" s="53"/>
      <c r="L160" s="53"/>
      <c r="M160" s="53"/>
      <c r="N160" s="53"/>
      <c r="O160" s="53"/>
      <c r="P160" s="53"/>
      <c r="Q160" s="53"/>
      <c r="R160" s="53"/>
    </row>
    <row r="161" spans="1:18" s="34" customFormat="1" ht="12.75">
      <c r="A161" s="50"/>
      <c r="B161" s="50"/>
      <c r="C161" s="50"/>
      <c r="D161" s="51"/>
      <c r="E161" s="52"/>
      <c r="F161" s="53"/>
      <c r="G161" s="53"/>
      <c r="H161" s="53"/>
      <c r="I161" s="53"/>
      <c r="J161" s="53"/>
      <c r="K161" s="53"/>
      <c r="L161" s="53"/>
      <c r="M161" s="53"/>
      <c r="N161" s="53"/>
      <c r="O161" s="53"/>
      <c r="P161" s="53"/>
      <c r="Q161" s="53"/>
      <c r="R161" s="53"/>
    </row>
    <row r="162" spans="1:18" s="34" customFormat="1" ht="12.75">
      <c r="A162" s="50"/>
      <c r="B162" s="50"/>
      <c r="C162" s="50"/>
      <c r="D162" s="51"/>
      <c r="E162" s="52"/>
      <c r="F162" s="53"/>
      <c r="G162" s="53"/>
      <c r="H162" s="53"/>
      <c r="I162" s="53"/>
      <c r="J162" s="53"/>
      <c r="K162" s="53"/>
      <c r="L162" s="53"/>
      <c r="M162" s="53"/>
      <c r="N162" s="53"/>
      <c r="O162" s="53"/>
      <c r="P162" s="53"/>
      <c r="Q162" s="53"/>
      <c r="R162" s="53"/>
    </row>
    <row r="163" spans="1:18" s="34" customFormat="1" ht="12.75">
      <c r="A163" s="50"/>
      <c r="B163" s="50"/>
      <c r="C163" s="50"/>
      <c r="D163" s="51"/>
      <c r="E163" s="52"/>
      <c r="F163" s="53"/>
      <c r="G163" s="53"/>
      <c r="H163" s="53"/>
      <c r="I163" s="53"/>
      <c r="J163" s="53"/>
      <c r="K163" s="53"/>
      <c r="L163" s="53"/>
      <c r="M163" s="53"/>
      <c r="N163" s="53"/>
      <c r="O163" s="53"/>
      <c r="P163" s="53"/>
      <c r="Q163" s="53"/>
      <c r="R163" s="53"/>
    </row>
    <row r="164" spans="1:18" s="54" customFormat="1" ht="12.75">
      <c r="A164" s="50"/>
      <c r="B164" s="50"/>
      <c r="C164" s="50"/>
      <c r="D164" s="51"/>
      <c r="E164" s="52"/>
      <c r="F164" s="53"/>
      <c r="G164" s="53"/>
      <c r="H164" s="53"/>
      <c r="I164" s="53"/>
      <c r="J164" s="53"/>
      <c r="K164" s="53"/>
      <c r="L164" s="53"/>
      <c r="M164" s="53"/>
      <c r="N164" s="53"/>
      <c r="O164" s="53"/>
      <c r="P164" s="53"/>
      <c r="Q164" s="53"/>
      <c r="R164" s="53"/>
    </row>
    <row r="165" spans="1:18" s="34" customFormat="1" ht="12.75">
      <c r="A165" s="50"/>
      <c r="B165" s="50"/>
      <c r="C165" s="50"/>
      <c r="D165" s="65" t="s">
        <v>72</v>
      </c>
      <c r="E165" s="65" t="s">
        <v>101</v>
      </c>
      <c r="F165" s="65" t="s">
        <v>102</v>
      </c>
      <c r="G165" s="54"/>
      <c r="I165" s="53"/>
      <c r="J165" s="53"/>
      <c r="K165" s="53"/>
      <c r="L165" s="53"/>
      <c r="M165" s="53"/>
      <c r="N165" s="53"/>
      <c r="O165" s="53"/>
      <c r="P165" s="53"/>
      <c r="Q165" s="53"/>
      <c r="R165" s="53"/>
    </row>
    <row r="166" spans="1:18" s="34" customFormat="1" ht="12.75">
      <c r="A166" s="50"/>
      <c r="B166" s="50"/>
      <c r="C166" s="50"/>
      <c r="D166" s="13" t="s">
        <v>104</v>
      </c>
      <c r="E166" s="13">
        <f>COUNTIF(E8:E36,"HALLAZGO CRITICO")</f>
        <v>2</v>
      </c>
      <c r="F166" s="55">
        <f>E166/E169</f>
        <v>1</v>
      </c>
      <c r="G166" s="53"/>
      <c r="I166" s="53"/>
      <c r="J166" s="53"/>
      <c r="K166" s="53"/>
      <c r="L166" s="53"/>
      <c r="M166" s="53"/>
      <c r="N166" s="53"/>
      <c r="O166" s="53"/>
      <c r="P166" s="53"/>
      <c r="Q166" s="53"/>
      <c r="R166" s="53"/>
    </row>
    <row r="167" spans="1:18" s="34" customFormat="1" ht="12.75">
      <c r="A167" s="50"/>
      <c r="B167" s="50"/>
      <c r="C167" s="50"/>
      <c r="D167" s="13" t="s">
        <v>45</v>
      </c>
      <c r="E167" s="13">
        <f>COUNTIF(E8:E36,"HALLAZGO MODERADO")</f>
        <v>0</v>
      </c>
      <c r="F167" s="55">
        <f>E167/E169</f>
        <v>0</v>
      </c>
      <c r="G167" s="53"/>
      <c r="I167" s="53"/>
      <c r="J167" s="53"/>
      <c r="K167" s="53"/>
      <c r="L167" s="53"/>
      <c r="M167" s="53"/>
      <c r="N167" s="53"/>
      <c r="O167" s="53"/>
      <c r="P167" s="53"/>
      <c r="Q167" s="53"/>
      <c r="R167" s="53"/>
    </row>
    <row r="168" spans="1:18" s="34" customFormat="1" ht="12.75">
      <c r="A168" s="50"/>
      <c r="B168" s="50"/>
      <c r="C168" s="50"/>
      <c r="D168" s="13" t="s">
        <v>46</v>
      </c>
      <c r="E168" s="13">
        <f>COUNTIF(E8:E36,"HALLAZGO LEVE")</f>
        <v>0</v>
      </c>
      <c r="F168" s="55">
        <f>E168/E169</f>
        <v>0</v>
      </c>
      <c r="G168" s="53"/>
      <c r="I168" s="53"/>
      <c r="J168" s="53"/>
      <c r="K168" s="53"/>
      <c r="L168" s="53"/>
      <c r="M168" s="53"/>
      <c r="N168" s="53"/>
      <c r="O168" s="53"/>
      <c r="P168" s="53"/>
      <c r="Q168" s="53"/>
      <c r="R168" s="53"/>
    </row>
    <row r="169" spans="1:18" s="34" customFormat="1" ht="12.75">
      <c r="A169" s="50"/>
      <c r="B169" s="50"/>
      <c r="C169" s="50"/>
      <c r="D169" s="16" t="s">
        <v>100</v>
      </c>
      <c r="E169" s="31">
        <f>SUM(E166:E168)</f>
        <v>2</v>
      </c>
      <c r="F169" s="56">
        <f>SUM(F166:F168)</f>
        <v>1</v>
      </c>
      <c r="G169" s="53"/>
      <c r="I169" s="53"/>
      <c r="J169" s="53"/>
      <c r="K169" s="53"/>
      <c r="L169" s="53"/>
      <c r="M169" s="53"/>
      <c r="N169" s="53"/>
      <c r="O169" s="53"/>
      <c r="P169" s="53"/>
      <c r="Q169" s="53"/>
      <c r="R169" s="53"/>
    </row>
    <row r="170" spans="1:18" ht="12.75">
      <c r="A170" s="36"/>
      <c r="B170" s="36"/>
      <c r="C170" s="37"/>
      <c r="D170" s="38"/>
      <c r="E170" s="38"/>
      <c r="F170" s="36"/>
      <c r="G170" s="39"/>
      <c r="H170" s="40"/>
      <c r="I170" s="36"/>
      <c r="J170" s="38"/>
      <c r="K170" s="40"/>
      <c r="L170" s="36"/>
      <c r="M170" s="36"/>
      <c r="N170" s="36"/>
      <c r="O170" s="37"/>
      <c r="P170" s="41"/>
      <c r="Q170" s="41"/>
      <c r="R170" s="41"/>
    </row>
    <row r="171" spans="1:17" ht="15" customHeight="1">
      <c r="A171" s="36"/>
      <c r="B171" s="36"/>
      <c r="C171" s="110" t="s">
        <v>94</v>
      </c>
      <c r="D171" s="110"/>
      <c r="E171" s="38"/>
      <c r="F171" s="109" t="s">
        <v>92</v>
      </c>
      <c r="G171" s="109"/>
      <c r="H171" s="109"/>
      <c r="I171" s="109"/>
      <c r="J171" s="38"/>
      <c r="K171" s="40"/>
      <c r="L171" s="109" t="s">
        <v>93</v>
      </c>
      <c r="M171" s="109"/>
      <c r="N171" s="109"/>
      <c r="O171" s="109"/>
      <c r="P171" s="109"/>
      <c r="Q171" s="20"/>
    </row>
    <row r="172" spans="3:17" ht="14.25" customHeight="1">
      <c r="C172" s="110"/>
      <c r="D172" s="110"/>
      <c r="E172" s="38"/>
      <c r="F172" s="42" t="s">
        <v>95</v>
      </c>
      <c r="G172" s="108"/>
      <c r="H172" s="108"/>
      <c r="I172" s="108"/>
      <c r="J172" s="38"/>
      <c r="K172" s="40"/>
      <c r="L172" s="132" t="s">
        <v>95</v>
      </c>
      <c r="M172" s="132"/>
      <c r="N172" s="108"/>
      <c r="O172" s="108"/>
      <c r="P172" s="108"/>
      <c r="Q172" s="20"/>
    </row>
    <row r="173" spans="1:17" ht="14.25">
      <c r="A173" s="57"/>
      <c r="B173" s="57"/>
      <c r="C173" s="110"/>
      <c r="D173" s="110"/>
      <c r="E173" s="38"/>
      <c r="F173" s="43" t="s">
        <v>96</v>
      </c>
      <c r="G173" s="108"/>
      <c r="H173" s="108"/>
      <c r="I173" s="108"/>
      <c r="J173" s="38"/>
      <c r="K173" s="40"/>
      <c r="L173" s="132" t="s">
        <v>96</v>
      </c>
      <c r="M173" s="132"/>
      <c r="N173" s="108" t="s">
        <v>238</v>
      </c>
      <c r="O173" s="108"/>
      <c r="P173" s="108"/>
      <c r="Q173" s="20"/>
    </row>
    <row r="174" spans="1:18" ht="12.75">
      <c r="A174" s="36"/>
      <c r="B174" s="36"/>
      <c r="C174" s="57"/>
      <c r="D174" s="57"/>
      <c r="E174" s="38"/>
      <c r="F174" s="36"/>
      <c r="G174" s="39"/>
      <c r="H174" s="40"/>
      <c r="I174" s="36"/>
      <c r="J174" s="38"/>
      <c r="K174" s="40"/>
      <c r="L174" s="36"/>
      <c r="M174" s="36"/>
      <c r="N174" s="36"/>
      <c r="O174" s="37"/>
      <c r="P174" s="41"/>
      <c r="Q174" s="41"/>
      <c r="R174" s="41"/>
    </row>
  </sheetData>
  <sheetProtection deleteRows="0" autoFilter="0"/>
  <mergeCells count="18">
    <mergeCell ref="C171:D173"/>
    <mergeCell ref="L172:M172"/>
    <mergeCell ref="N172:P172"/>
    <mergeCell ref="G173:I173"/>
    <mergeCell ref="L173:M173"/>
    <mergeCell ref="G109:J109"/>
    <mergeCell ref="B110:E111"/>
    <mergeCell ref="A1:D3"/>
    <mergeCell ref="E1:L3"/>
    <mergeCell ref="M1:R3"/>
    <mergeCell ref="B6:D6"/>
    <mergeCell ref="E6:F6"/>
    <mergeCell ref="H110:J110"/>
    <mergeCell ref="H111:J111"/>
    <mergeCell ref="N173:P173"/>
    <mergeCell ref="F171:I171"/>
    <mergeCell ref="L171:P171"/>
    <mergeCell ref="G172:I172"/>
  </mergeCells>
  <dataValidations count="2">
    <dataValidation type="list" allowBlank="1" showInputMessage="1" showErrorMessage="1" sqref="D165:D169 F102 E113:E164 E103:E108 E8:E101">
      <formula1>"HALLAZGO CRITICO, HALLAZGO MODERADO, HALLAZGO LEVE"</formula1>
    </dataValidation>
    <dataValidation type="list" allowBlank="1" showInputMessage="1" showErrorMessage="1" sqref="I8:I11">
      <formula1>"AC,AP"</formula1>
    </dataValidation>
  </dataValidations>
  <printOptions horizontalCentered="1"/>
  <pageMargins left="0.1968503937007874" right="0.1968503937007874" top="0.1968503937007874" bottom="0.3937007874015748" header="0.1968503937007874" footer="0.1968503937007874"/>
  <pageSetup fitToHeight="13" horizontalDpi="600" verticalDpi="600" orientation="landscape" scale="55" r:id="rId4"/>
  <headerFooter>
    <oddFooter>&amp;RPágina &amp;P de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luiseduardo</cp:lastModifiedBy>
  <cp:lastPrinted>2011-12-09T16:02:57Z</cp:lastPrinted>
  <dcterms:created xsi:type="dcterms:W3CDTF">2002-02-20T14:44:05Z</dcterms:created>
  <dcterms:modified xsi:type="dcterms:W3CDTF">2012-02-21T22:57:46Z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digo">
    <vt:lpwstr>Formato - Lista de chequeo - Auditorias internas de calidad</vt:lpwstr>
  </property>
  <property fmtid="{D5CDD505-2E9C-101B-9397-08002B2CF9AE}" pid="3" name="Order">
    <vt:lpwstr>304300.000000000</vt:lpwstr>
  </property>
  <property fmtid="{D5CDD505-2E9C-101B-9397-08002B2CF9AE}" pid="4" name="Status">
    <vt:lpwstr>Aprobado</vt:lpwstr>
  </property>
  <property fmtid="{D5CDD505-2E9C-101B-9397-08002B2CF9AE}" pid="5" name="Area responsable">
    <vt:lpwstr>16</vt:lpwstr>
  </property>
  <property fmtid="{D5CDD505-2E9C-101B-9397-08002B2CF9AE}" pid="6" name="Areas que participan">
    <vt:lpwstr>Todas</vt:lpwstr>
  </property>
  <property fmtid="{D5CDD505-2E9C-101B-9397-08002B2CF9AE}" pid="7" name="Responsable">
    <vt:lpwstr>Director</vt:lpwstr>
  </property>
  <property fmtid="{D5CDD505-2E9C-101B-9397-08002B2CF9AE}" pid="8" name="Fecha de emisión versión vigente">
    <vt:lpwstr>2008-04-24T00:00:00Z</vt:lpwstr>
  </property>
  <property fmtid="{D5CDD505-2E9C-101B-9397-08002B2CF9AE}" pid="9" name="Vigencia">
    <vt:lpwstr>Vigente</vt:lpwstr>
  </property>
  <property fmtid="{D5CDD505-2E9C-101B-9397-08002B2CF9AE}" pid="10" name="Fecha de emisión inicial">
    <vt:lpwstr>2004-08-23T00:00:00Z</vt:lpwstr>
  </property>
  <property fmtid="{D5CDD505-2E9C-101B-9397-08002B2CF9AE}" pid="11" name="Estado">
    <vt:lpwstr>Borrador</vt:lpwstr>
  </property>
</Properties>
</file>