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1760" windowHeight="4530" activeTab="1"/>
  </bookViews>
  <sheets>
    <sheet name="Estadisticas avance" sheetId="1" r:id="rId1"/>
    <sheet name="Nivel SE" sheetId="2" r:id="rId2"/>
    <sheet name="Estadisticas por tipología" sheetId="3" r:id="rId3"/>
  </sheets>
  <definedNames>
    <definedName name="_xlnm._FilterDatabase" localSheetId="1" hidden="1">'Nivel SE'!$A$5:$S$101</definedName>
  </definedNames>
  <calcPr fullCalcOnLoad="1"/>
</workbook>
</file>

<file path=xl/comments1.xml><?xml version="1.0" encoding="utf-8"?>
<comments xmlns="http://schemas.openxmlformats.org/spreadsheetml/2006/main">
  <authors>
    <author>yvaldeblanquez</author>
    <author>JaimePinilla</author>
  </authors>
  <commentList>
    <comment ref="C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D7" authorId="0">
      <text>
        <r>
          <rPr>
            <b/>
            <sz val="9"/>
            <rFont val="Tahoma"/>
            <family val="2"/>
          </rPr>
          <t>La Secretaría de educación de Buga inició con la implementación del SAC desde el 19 de octubre de 2011</t>
        </r>
      </text>
    </comment>
    <comment ref="E7" authorId="0">
      <text>
        <r>
          <rPr>
            <b/>
            <sz val="9"/>
            <rFont val="Tahoma"/>
            <family val="2"/>
          </rPr>
          <t>La Secretaría de educación de Yopal inició con la implementación del SAC desde el 1 de diciembre de 2011</t>
        </r>
      </text>
    </comment>
    <comment ref="F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G7" authorId="0">
      <text>
        <r>
          <rPr>
            <b/>
            <sz val="9"/>
            <rFont val="Tahoma"/>
            <family val="2"/>
          </rPr>
          <t>Inició con el uso del SAC: Sabaneta</t>
        </r>
      </text>
    </comment>
    <comment ref="I7" authorId="0">
      <text>
        <r>
          <rPr>
            <b/>
            <sz val="9"/>
            <rFont val="Tahoma"/>
            <family val="2"/>
          </rPr>
          <t xml:space="preserve">Inició con uso del SAC Soledad
</t>
        </r>
      </text>
    </comment>
    <comment ref="K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Cundinamarca
</t>
        </r>
      </text>
    </comment>
    <comment ref="L7" authorId="1">
      <text>
        <r>
          <rPr>
            <b/>
            <sz val="9"/>
            <rFont val="Tahoma"/>
            <family val="2"/>
          </rPr>
          <t>JaimePinilla:</t>
        </r>
        <r>
          <rPr>
            <sz val="9"/>
            <rFont val="Tahoma"/>
            <family val="2"/>
          </rPr>
          <t xml:space="preserve">
Inició con el uso del SAC: Amazonas
</t>
        </r>
      </text>
    </comment>
  </commentList>
</comments>
</file>

<file path=xl/comments2.xml><?xml version="1.0" encoding="utf-8"?>
<comments xmlns="http://schemas.openxmlformats.org/spreadsheetml/2006/main">
  <authors>
    <author>yvaldeblanquez</author>
  </authors>
  <commentList>
    <comment ref="D19" authorId="0">
      <text>
        <r>
          <rPr>
            <b/>
            <sz val="9"/>
            <rFont val="Tahoma"/>
            <family val="2"/>
          </rPr>
          <t>Se colocan como minimo 400 teniendo en cuenta que solo usan SAC para requerimientos web</t>
        </r>
      </text>
    </comment>
  </commentList>
</comments>
</file>

<file path=xl/sharedStrings.xml><?xml version="1.0" encoding="utf-8"?>
<sst xmlns="http://schemas.openxmlformats.org/spreadsheetml/2006/main" count="545" uniqueCount="267">
  <si>
    <t>Alto</t>
  </si>
  <si>
    <t>Cesar</t>
  </si>
  <si>
    <t>Maicao</t>
  </si>
  <si>
    <t>Bucaramanga</t>
  </si>
  <si>
    <t>Sogamoso</t>
  </si>
  <si>
    <t>Bello</t>
  </si>
  <si>
    <t>Oportunidad en la respuesta</t>
  </si>
  <si>
    <t>Putumayo</t>
  </si>
  <si>
    <t>Cartago</t>
  </si>
  <si>
    <t>Atlantico</t>
  </si>
  <si>
    <t>Villavicencio</t>
  </si>
  <si>
    <t>Soacha</t>
  </si>
  <si>
    <t>Florencia</t>
  </si>
  <si>
    <t>Barranquilla</t>
  </si>
  <si>
    <t>Armenia</t>
  </si>
  <si>
    <t>Valledupar</t>
  </si>
  <si>
    <t>Caldas</t>
  </si>
  <si>
    <t>Norte de Santander</t>
  </si>
  <si>
    <t>Envigado</t>
  </si>
  <si>
    <t>Vichada</t>
  </si>
  <si>
    <t>Sincelejo</t>
  </si>
  <si>
    <t>Magdalena</t>
  </si>
  <si>
    <t>Cali</t>
  </si>
  <si>
    <t>Puntaje</t>
  </si>
  <si>
    <t>Secretaria de Educación</t>
  </si>
  <si>
    <t>Medio</t>
  </si>
  <si>
    <t>Uribia</t>
  </si>
  <si>
    <t>Lorica</t>
  </si>
  <si>
    <t>Monteria</t>
  </si>
  <si>
    <t>Casanare</t>
  </si>
  <si>
    <t>Tunja</t>
  </si>
  <si>
    <t>Antioquia</t>
  </si>
  <si>
    <t>Manizales</t>
  </si>
  <si>
    <t>Dosquebradas</t>
  </si>
  <si>
    <t>Floridablanca</t>
  </si>
  <si>
    <t>Pereira</t>
  </si>
  <si>
    <t>Tolima</t>
  </si>
  <si>
    <t>Cauca</t>
  </si>
  <si>
    <t>Caqueta</t>
  </si>
  <si>
    <t>Bolivar</t>
  </si>
  <si>
    <t>Facatativa</t>
  </si>
  <si>
    <t>Duitama</t>
  </si>
  <si>
    <t>Huila</t>
  </si>
  <si>
    <t>Cartagena</t>
  </si>
  <si>
    <t>Tumaco</t>
  </si>
  <si>
    <t>Riohacha</t>
  </si>
  <si>
    <t>Buenaventura</t>
  </si>
  <si>
    <t>Meta</t>
  </si>
  <si>
    <t>Neiva</t>
  </si>
  <si>
    <t>Sucre</t>
  </si>
  <si>
    <t>Girardot</t>
  </si>
  <si>
    <t>Pasto</t>
  </si>
  <si>
    <t>Barrancabermeja</t>
  </si>
  <si>
    <t>Guaviare</t>
  </si>
  <si>
    <t>Arauca</t>
  </si>
  <si>
    <t>Cordoba</t>
  </si>
  <si>
    <t>Apartado</t>
  </si>
  <si>
    <t>Mosquera</t>
  </si>
  <si>
    <t>Rionegro</t>
  </si>
  <si>
    <t>Ipiales</t>
  </si>
  <si>
    <t>Pitalito</t>
  </si>
  <si>
    <t>Turbo</t>
  </si>
  <si>
    <t>Guajira</t>
  </si>
  <si>
    <t>Bajo</t>
  </si>
  <si>
    <t>Piedecuesta</t>
  </si>
  <si>
    <t>Nivel Nacional</t>
  </si>
  <si>
    <t>No. Req Esperados</t>
  </si>
  <si>
    <t>400</t>
  </si>
  <si>
    <t>ESTADISTICAS USO DEL SAC EN LAS SECRETARIAS DE EDUCACION</t>
  </si>
  <si>
    <t>Santa Marta</t>
  </si>
  <si>
    <t>SECRETARIAS TIPOLOGÍA 1</t>
  </si>
  <si>
    <t>SECRETARIAS TIPOLOGÍA 2</t>
  </si>
  <si>
    <t>SECRETARIAS TIPOLOGÍA 3</t>
  </si>
  <si>
    <t>SECRETARIAS TIPOLOGÍA 4</t>
  </si>
  <si>
    <t xml:space="preserve">NIVEL </t>
  </si>
  <si>
    <t>PUESTO</t>
  </si>
  <si>
    <t>SECRETARIA DE EDUCACION</t>
  </si>
  <si>
    <t>TIPOLOGIA</t>
  </si>
  <si>
    <t>ESPERADOS POR PERIODO</t>
  </si>
  <si>
    <t>REQ RADICADOS</t>
  </si>
  <si>
    <t>REQ VENCIDOS</t>
  </si>
  <si>
    <t xml:space="preserve"> REQ PENDIENTES  SIN VENCER</t>
  </si>
  <si>
    <t>REQ FINALIZADOS A TIEMPO</t>
  </si>
  <si>
    <t>REQ FUERA TIEMPO</t>
  </si>
  <si>
    <t xml:space="preserve">ELIMINADOS </t>
  </si>
  <si>
    <t>REQU. WEB (abiertos)</t>
  </si>
  <si>
    <t>PUNTAJE 1 - MINIMO DE REQ. ESPERADOS</t>
  </si>
  <si>
    <t>PUNTAJE 2 - OPORTUNIDAD EN LA RESPUESTA</t>
  </si>
  <si>
    <t xml:space="preserve">PUNTAJE 3 - FINALIZADOS </t>
  </si>
  <si>
    <t>PUNTAJE  TOTAL</t>
  </si>
  <si>
    <t>ALTO</t>
  </si>
  <si>
    <t>MEDIO</t>
  </si>
  <si>
    <t>BAJO</t>
  </si>
  <si>
    <t xml:space="preserve">TOTAL SE TIPOLOGÍA 2: </t>
  </si>
  <si>
    <t xml:space="preserve">TOTAL SE TIPOLOGÍA 3: </t>
  </si>
  <si>
    <t xml:space="preserve">TOTAL SE TIPOLOGÍA 4: </t>
  </si>
  <si>
    <t>TOTAL SECRETARIAS USANDO SAC:</t>
  </si>
  <si>
    <t>700</t>
  </si>
  <si>
    <t>AÑO</t>
  </si>
  <si>
    <t>MES</t>
  </si>
  <si>
    <t>% SE en nivel Alto</t>
  </si>
  <si>
    <t>JULIO</t>
  </si>
  <si>
    <t>AGOSTO</t>
  </si>
  <si>
    <t>SEPTIEMBRE</t>
  </si>
  <si>
    <t>OCTUBRE</t>
  </si>
  <si>
    <t>NOVIEMBRE</t>
  </si>
  <si>
    <t>DICIEMBRE</t>
  </si>
  <si>
    <t>ENERO</t>
  </si>
  <si>
    <t>FEBRERO</t>
  </si>
  <si>
    <t>MARZO</t>
  </si>
  <si>
    <t>ABRIL</t>
  </si>
  <si>
    <t>MAYO</t>
  </si>
  <si>
    <t>JUNIO</t>
  </si>
  <si>
    <t>No. Req Radicados</t>
  </si>
  <si>
    <t>NUMERO DE SE USANDO SAC</t>
  </si>
  <si>
    <t>Sabaneta</t>
  </si>
  <si>
    <t>Cúcuta</t>
  </si>
  <si>
    <t>Narino</t>
  </si>
  <si>
    <t>Chocó</t>
  </si>
  <si>
    <t>Quindío</t>
  </si>
  <si>
    <t>Popayán</t>
  </si>
  <si>
    <t>Ibagué</t>
  </si>
  <si>
    <t>Yopal</t>
  </si>
  <si>
    <t>Palmira</t>
  </si>
  <si>
    <t>Soledad</t>
  </si>
  <si>
    <t>Buga</t>
  </si>
  <si>
    <t>Boyacá</t>
  </si>
  <si>
    <t>Cundinamarca</t>
  </si>
  <si>
    <t>Valle del Cauca</t>
  </si>
  <si>
    <t xml:space="preserve">Maicao </t>
  </si>
  <si>
    <t xml:space="preserve"> </t>
  </si>
  <si>
    <t xml:space="preserve">TOTAL SE TIPOLOGÍA 1 : </t>
  </si>
  <si>
    <t>ULTIMO TRIMESTRE 2011</t>
  </si>
  <si>
    <t>AÑO 2012</t>
  </si>
  <si>
    <t xml:space="preserve">Octubre 2011 </t>
  </si>
  <si>
    <t xml:space="preserve">Noviembre 2011 </t>
  </si>
  <si>
    <t xml:space="preserve">Diciembre 2011 </t>
  </si>
  <si>
    <t>Enero 2012</t>
  </si>
  <si>
    <t>Febrero 2012</t>
  </si>
  <si>
    <t>Marzo 2012</t>
  </si>
  <si>
    <t xml:space="preserve">Abril 2012 </t>
  </si>
  <si>
    <t>Mayo 2012</t>
  </si>
  <si>
    <t>Junio 2012</t>
  </si>
  <si>
    <t xml:space="preserve">Julio 2012 </t>
  </si>
  <si>
    <t xml:space="preserve">Agosto 2012 </t>
  </si>
  <si>
    <t>Septiembre 2012</t>
  </si>
  <si>
    <t>Octubre 2012</t>
  </si>
  <si>
    <t>Noviembre 2012</t>
  </si>
  <si>
    <t>Diciembre 2012</t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</si>
  <si>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alto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</si>
  <si>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medio de uso </t>
    </r>
  </si>
  <si>
    <r>
      <t xml:space="preserve">Numero de Secretarías de Educación en </t>
    </r>
    <r>
      <rPr>
        <b/>
        <sz val="14"/>
        <color indexed="8"/>
        <rFont val="Calibri"/>
        <family val="2"/>
      </rPr>
      <t xml:space="preserve">nivel bajo de uso </t>
    </r>
  </si>
  <si>
    <t>Total Secretarías de Educación implementando SAC</t>
  </si>
  <si>
    <t>% de Secretarías en nivel alto</t>
  </si>
  <si>
    <t>Porcentaje de cumplimiento de la  meta</t>
  </si>
  <si>
    <t xml:space="preserve">
</t>
  </si>
  <si>
    <t>Itagüí</t>
  </si>
  <si>
    <t>Magangué</t>
  </si>
  <si>
    <t>Vaupés</t>
  </si>
  <si>
    <t>Quibdó</t>
  </si>
  <si>
    <t>Girón</t>
  </si>
  <si>
    <t>Chía</t>
  </si>
  <si>
    <t>Tuluá</t>
  </si>
  <si>
    <t>Jamundí</t>
  </si>
  <si>
    <t>Sahagún</t>
  </si>
  <si>
    <t>Fusagasugá</t>
  </si>
  <si>
    <t>Ciénaga</t>
  </si>
  <si>
    <t>Guainía</t>
  </si>
  <si>
    <t>San Andrés</t>
  </si>
  <si>
    <t>Zipaquirá</t>
  </si>
  <si>
    <t>Julio 2012</t>
  </si>
  <si>
    <t xml:space="preserve"> Cesar</t>
  </si>
  <si>
    <t xml:space="preserve"> Facatativa</t>
  </si>
  <si>
    <t xml:space="preserve"> Itagui</t>
  </si>
  <si>
    <t xml:space="preserve"> Magangué</t>
  </si>
  <si>
    <t xml:space="preserve"> Mosquera</t>
  </si>
  <si>
    <t xml:space="preserve"> Sabaneta</t>
  </si>
  <si>
    <t xml:space="preserve"> Envigado</t>
  </si>
  <si>
    <t xml:space="preserve"> Tuluá</t>
  </si>
  <si>
    <t xml:space="preserve"> Girón</t>
  </si>
  <si>
    <t xml:space="preserve"> Pitalito</t>
  </si>
  <si>
    <t xml:space="preserve"> Duitama</t>
  </si>
  <si>
    <t xml:space="preserve"> Monteria</t>
  </si>
  <si>
    <t xml:space="preserve"> Vaupés</t>
  </si>
  <si>
    <t xml:space="preserve"> Tunja</t>
  </si>
  <si>
    <t xml:space="preserve"> Vichada</t>
  </si>
  <si>
    <t xml:space="preserve"> Caldas</t>
  </si>
  <si>
    <t xml:space="preserve"> Meta</t>
  </si>
  <si>
    <t xml:space="preserve"> Quibdó</t>
  </si>
  <si>
    <t xml:space="preserve"> Sahagún</t>
  </si>
  <si>
    <t xml:space="preserve"> Lorica</t>
  </si>
  <si>
    <t xml:space="preserve"> Chía</t>
  </si>
  <si>
    <t xml:space="preserve"> Cartago</t>
  </si>
  <si>
    <t xml:space="preserve"> Guaviare</t>
  </si>
  <si>
    <t xml:space="preserve"> Piedecuesta</t>
  </si>
  <si>
    <t xml:space="preserve"> Cauca</t>
  </si>
  <si>
    <t xml:space="preserve"> Soacha</t>
  </si>
  <si>
    <t xml:space="preserve"> Turbo</t>
  </si>
  <si>
    <t xml:space="preserve"> Valledupar</t>
  </si>
  <si>
    <t xml:space="preserve"> Ipiales</t>
  </si>
  <si>
    <t xml:space="preserve"> Armenia</t>
  </si>
  <si>
    <t xml:space="preserve"> Apartado</t>
  </si>
  <si>
    <t xml:space="preserve"> Floridablanca</t>
  </si>
  <si>
    <t xml:space="preserve"> Sincelejo</t>
  </si>
  <si>
    <t xml:space="preserve"> Rionegro</t>
  </si>
  <si>
    <t xml:space="preserve"> Riohacha</t>
  </si>
  <si>
    <t xml:space="preserve"> Palmira</t>
  </si>
  <si>
    <t xml:space="preserve"> Fusagasugá</t>
  </si>
  <si>
    <t xml:space="preserve"> Narino</t>
  </si>
  <si>
    <t xml:space="preserve"> Tumaco</t>
  </si>
  <si>
    <t xml:space="preserve"> Bello</t>
  </si>
  <si>
    <t xml:space="preserve"> Dosquebradas</t>
  </si>
  <si>
    <t>Amazonas</t>
  </si>
  <si>
    <t xml:space="preserve"> Girardot</t>
  </si>
  <si>
    <t xml:space="preserve"> Barrancabermeja</t>
  </si>
  <si>
    <t xml:space="preserve"> Norte de Santander</t>
  </si>
  <si>
    <t xml:space="preserve"> Florencia</t>
  </si>
  <si>
    <t xml:space="preserve"> Barranquilla</t>
  </si>
  <si>
    <t xml:space="preserve"> Jamundí</t>
  </si>
  <si>
    <t xml:space="preserve"> Yopal</t>
  </si>
  <si>
    <t xml:space="preserve"> Caqueta</t>
  </si>
  <si>
    <t xml:space="preserve"> Pereira</t>
  </si>
  <si>
    <t xml:space="preserve"> Arauca</t>
  </si>
  <si>
    <t xml:space="preserve"> Cúcuta</t>
  </si>
  <si>
    <t xml:space="preserve"> Ciénaga</t>
  </si>
  <si>
    <t xml:space="preserve"> Uribia</t>
  </si>
  <si>
    <t xml:space="preserve"> Bucaramanga</t>
  </si>
  <si>
    <t xml:space="preserve"> Villavicencio</t>
  </si>
  <si>
    <t xml:space="preserve"> Chocó</t>
  </si>
  <si>
    <t xml:space="preserve"> Popayán</t>
  </si>
  <si>
    <t xml:space="preserve"> Ibagué</t>
  </si>
  <si>
    <t xml:space="preserve"> Pasto</t>
  </si>
  <si>
    <t xml:space="preserve"> Putumayo</t>
  </si>
  <si>
    <t xml:space="preserve"> Neiva</t>
  </si>
  <si>
    <t xml:space="preserve"> Quindío</t>
  </si>
  <si>
    <t xml:space="preserve"> Manizales</t>
  </si>
  <si>
    <t xml:space="preserve"> Bolivar</t>
  </si>
  <si>
    <t xml:space="preserve"> Casanare</t>
  </si>
  <si>
    <t xml:space="preserve"> Cartagena</t>
  </si>
  <si>
    <t xml:space="preserve"> Zipaquirá</t>
  </si>
  <si>
    <t xml:space="preserve"> Atlantico</t>
  </si>
  <si>
    <t xml:space="preserve"> Santa Marta</t>
  </si>
  <si>
    <t xml:space="preserve"> Guainía</t>
  </si>
  <si>
    <t xml:space="preserve"> Antioquia</t>
  </si>
  <si>
    <t xml:space="preserve"> Huila</t>
  </si>
  <si>
    <t xml:space="preserve"> Guajira</t>
  </si>
  <si>
    <t xml:space="preserve"> San Andrés</t>
  </si>
  <si>
    <t xml:space="preserve"> Cundinamarca</t>
  </si>
  <si>
    <t xml:space="preserve"> Tolima</t>
  </si>
  <si>
    <t xml:space="preserve"> Buenaventura</t>
  </si>
  <si>
    <t xml:space="preserve"> Sucre</t>
  </si>
  <si>
    <t xml:space="preserve"> Buga</t>
  </si>
  <si>
    <t xml:space="preserve"> Sogamoso</t>
  </si>
  <si>
    <t xml:space="preserve"> Soledad</t>
  </si>
  <si>
    <t xml:space="preserve"> Cordoba</t>
  </si>
  <si>
    <t xml:space="preserve"> Boyacá</t>
  </si>
  <si>
    <t xml:space="preserve"> Magdalena</t>
  </si>
  <si>
    <t xml:space="preserve"> Maicao</t>
  </si>
  <si>
    <t xml:space="preserve"> Valle del Cauca</t>
  </si>
  <si>
    <t xml:space="preserve"> Cali</t>
  </si>
  <si>
    <t>TOTAL SE USANDO SAC: 89</t>
  </si>
  <si>
    <t xml:space="preserve">Cúcuta </t>
  </si>
  <si>
    <t xml:space="preserve">Amazonas </t>
  </si>
  <si>
    <t>Valle del cauca</t>
  </si>
  <si>
    <t>Agosto 2012</t>
  </si>
  <si>
    <t>Nariño</t>
  </si>
  <si>
    <t xml:space="preserve">ALTO 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</si>
</sst>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#,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_);_(* \(#,##0.0\);_(* &quot;-&quot;??_);_(@_)"/>
    <numFmt numFmtId="180" formatCode="_(* #,##0_);_(* \(#,##0\);_(* &quot;-&quot;??_);_(@_)"/>
  </numFmts>
  <fonts count="8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Eras Medium ITC"/>
      <family val="2"/>
    </font>
    <font>
      <b/>
      <sz val="8"/>
      <name val="Helvetica"/>
      <family val="0"/>
    </font>
    <font>
      <b/>
      <sz val="10"/>
      <color indexed="63"/>
      <name val="Arial"/>
      <family val="2"/>
    </font>
    <font>
      <b/>
      <sz val="9"/>
      <color indexed="63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alibri"/>
      <family val="2"/>
    </font>
    <font>
      <sz val="10"/>
      <color indexed="63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14"/>
      <color theme="1"/>
      <name val="Calibri"/>
      <family val="2"/>
    </font>
    <font>
      <b/>
      <sz val="14"/>
      <color rgb="FF000000"/>
      <name val="Arial"/>
      <family val="2"/>
    </font>
    <font>
      <b/>
      <sz val="8"/>
      <color theme="1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theme="0"/>
      <name val="Calibri"/>
      <family val="2"/>
    </font>
    <font>
      <b/>
      <sz val="10"/>
      <color theme="1"/>
      <name val="Arial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D5D5"/>
        <bgColor indexed="64"/>
      </patternFill>
    </fill>
    <fill>
      <patternFill patternType="solid">
        <fgColor rgb="FFFFFFA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medium"/>
      <bottom/>
    </border>
    <border>
      <left style="medium"/>
      <right/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1" fillId="21" borderId="5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55" fillId="0" borderId="8" applyNumberFormat="0" applyFill="0" applyAlignment="0" applyProtection="0"/>
    <xf numFmtId="0" fontId="67" fillId="0" borderId="9" applyNumberFormat="0" applyFill="0" applyAlignment="0" applyProtection="0"/>
  </cellStyleXfs>
  <cellXfs count="41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" fontId="68" fillId="33" borderId="10" xfId="0" applyNumberFormat="1" applyFont="1" applyFill="1" applyBorder="1" applyAlignment="1">
      <alignment horizontal="center"/>
    </xf>
    <xf numFmtId="1" fontId="68" fillId="34" borderId="10" xfId="0" applyNumberFormat="1" applyFont="1" applyFill="1" applyBorder="1" applyAlignment="1">
      <alignment horizontal="center"/>
    </xf>
    <xf numFmtId="2" fontId="0" fillId="34" borderId="11" xfId="0" applyNumberFormat="1" applyFill="1" applyBorder="1" applyAlignment="1">
      <alignment horizontal="center"/>
    </xf>
    <xf numFmtId="10" fontId="68" fillId="34" borderId="12" xfId="0" applyNumberFormat="1" applyFont="1" applyFill="1" applyBorder="1" applyAlignment="1">
      <alignment horizontal="center"/>
    </xf>
    <xf numFmtId="49" fontId="2" fillId="34" borderId="13" xfId="56" applyNumberFormat="1" applyFont="1" applyFill="1" applyBorder="1" applyAlignment="1">
      <alignment/>
      <protection/>
    </xf>
    <xf numFmtId="1" fontId="68" fillId="33" borderId="10" xfId="0" applyNumberFormat="1" applyFont="1" applyFill="1" applyBorder="1" applyAlignment="1">
      <alignment horizontal="center" vertical="center"/>
    </xf>
    <xf numFmtId="10" fontId="68" fillId="33" borderId="10" xfId="0" applyNumberFormat="1" applyFont="1" applyFill="1" applyBorder="1" applyAlignment="1">
      <alignment horizontal="center" vertical="center"/>
    </xf>
    <xf numFmtId="0" fontId="67" fillId="0" borderId="0" xfId="0" applyFont="1" applyAlignment="1">
      <alignment horizontal="center"/>
    </xf>
    <xf numFmtId="49" fontId="2" fillId="33" borderId="14" xfId="56" applyNumberFormat="1" applyFont="1" applyFill="1" applyBorder="1" applyAlignment="1">
      <alignment horizontal="left" vertical="center"/>
      <protection/>
    </xf>
    <xf numFmtId="1" fontId="68" fillId="33" borderId="15" xfId="0" applyNumberFormat="1" applyFont="1" applyFill="1" applyBorder="1" applyAlignment="1">
      <alignment horizontal="center"/>
    </xf>
    <xf numFmtId="1" fontId="68" fillId="33" borderId="15" xfId="0" applyNumberFormat="1" applyFont="1" applyFill="1" applyBorder="1" applyAlignment="1">
      <alignment horizontal="center" vertical="center"/>
    </xf>
    <xf numFmtId="10" fontId="68" fillId="33" borderId="15" xfId="0" applyNumberFormat="1" applyFont="1" applyFill="1" applyBorder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/>
    </xf>
    <xf numFmtId="10" fontId="68" fillId="34" borderId="10" xfId="0" applyNumberFormat="1" applyFont="1" applyFill="1" applyBorder="1" applyAlignment="1">
      <alignment horizontal="center"/>
    </xf>
    <xf numFmtId="49" fontId="2" fillId="34" borderId="17" xfId="56" applyNumberFormat="1" applyFont="1" applyFill="1" applyBorder="1" applyAlignment="1">
      <alignment/>
      <protection/>
    </xf>
    <xf numFmtId="1" fontId="68" fillId="34" borderId="12" xfId="0" applyNumberFormat="1" applyFont="1" applyFill="1" applyBorder="1" applyAlignment="1">
      <alignment horizontal="center"/>
    </xf>
    <xf numFmtId="2" fontId="0" fillId="34" borderId="18" xfId="0" applyNumberFormat="1" applyFill="1" applyBorder="1" applyAlignment="1">
      <alignment horizontal="center"/>
    </xf>
    <xf numFmtId="0" fontId="6" fillId="0" borderId="0" xfId="54">
      <alignment/>
      <protection/>
    </xf>
    <xf numFmtId="0" fontId="7" fillId="0" borderId="0" xfId="54" applyFont="1" applyAlignment="1">
      <alignment horizontal="center"/>
      <protection/>
    </xf>
    <xf numFmtId="0" fontId="6" fillId="0" borderId="0" xfId="54" applyBorder="1">
      <alignment/>
      <protection/>
    </xf>
    <xf numFmtId="0" fontId="8" fillId="35" borderId="19" xfId="56" applyFont="1" applyFill="1" applyBorder="1" applyAlignment="1">
      <alignment horizontal="center" vertical="center" wrapText="1"/>
      <protection/>
    </xf>
    <xf numFmtId="0" fontId="8" fillId="35" borderId="20" xfId="56" applyFont="1" applyFill="1" applyBorder="1" applyAlignment="1">
      <alignment horizontal="center" vertical="center" wrapText="1"/>
      <protection/>
    </xf>
    <xf numFmtId="0" fontId="9" fillId="35" borderId="20" xfId="56" applyFont="1" applyFill="1" applyBorder="1" applyAlignment="1">
      <alignment horizontal="center" vertical="center" wrapText="1"/>
      <protection/>
    </xf>
    <xf numFmtId="0" fontId="8" fillId="36" borderId="21" xfId="56" applyFont="1" applyFill="1" applyBorder="1" applyAlignment="1">
      <alignment horizontal="center" vertical="center" wrapText="1"/>
      <protection/>
    </xf>
    <xf numFmtId="0" fontId="8" fillId="36" borderId="20" xfId="56" applyFont="1" applyFill="1" applyBorder="1" applyAlignment="1">
      <alignment horizontal="center" vertical="center" wrapText="1"/>
      <protection/>
    </xf>
    <xf numFmtId="0" fontId="8" fillId="35" borderId="22" xfId="56" applyFont="1" applyFill="1" applyBorder="1" applyAlignment="1">
      <alignment horizontal="center" vertical="center" wrapText="1"/>
      <protection/>
    </xf>
    <xf numFmtId="0" fontId="8" fillId="35" borderId="23" xfId="56" applyFont="1" applyFill="1" applyBorder="1" applyAlignment="1">
      <alignment horizontal="center" vertical="center" wrapText="1"/>
      <protection/>
    </xf>
    <xf numFmtId="0" fontId="9" fillId="35" borderId="23" xfId="56" applyFont="1" applyFill="1" applyBorder="1" applyAlignment="1">
      <alignment horizontal="center" vertical="center" wrapText="1"/>
      <protection/>
    </xf>
    <xf numFmtId="0" fontId="8" fillId="36" borderId="24" xfId="56" applyFont="1" applyFill="1" applyBorder="1" applyAlignment="1">
      <alignment horizontal="center" vertical="center" wrapText="1"/>
      <protection/>
    </xf>
    <xf numFmtId="0" fontId="8" fillId="36" borderId="23" xfId="56" applyFont="1" applyFill="1" applyBorder="1" applyAlignment="1">
      <alignment horizontal="center" vertical="center" wrapText="1"/>
      <protection/>
    </xf>
    <xf numFmtId="0" fontId="8" fillId="36" borderId="25" xfId="56" applyFont="1" applyFill="1" applyBorder="1" applyAlignment="1">
      <alignment horizontal="center" vertical="center" wrapText="1"/>
      <protection/>
    </xf>
    <xf numFmtId="0" fontId="10" fillId="37" borderId="26" xfId="56" applyFont="1" applyFill="1" applyBorder="1" applyAlignment="1">
      <alignment horizontal="center" vertical="center" wrapText="1"/>
      <protection/>
    </xf>
    <xf numFmtId="1" fontId="5" fillId="37" borderId="26" xfId="56" applyNumberFormat="1" applyFont="1" applyFill="1" applyBorder="1" applyAlignment="1">
      <alignment horizontal="center" vertical="center"/>
      <protection/>
    </xf>
    <xf numFmtId="0" fontId="10" fillId="37" borderId="10" xfId="56" applyFont="1" applyFill="1" applyBorder="1" applyAlignment="1">
      <alignment horizontal="center" vertical="center" wrapText="1"/>
      <protection/>
    </xf>
    <xf numFmtId="1" fontId="5" fillId="37" borderId="10" xfId="56" applyNumberFormat="1" applyFont="1" applyFill="1" applyBorder="1" applyAlignment="1">
      <alignment horizontal="center" vertical="center"/>
      <protection/>
    </xf>
    <xf numFmtId="1" fontId="5" fillId="37" borderId="15" xfId="56" applyNumberFormat="1" applyFont="1" applyFill="1" applyBorder="1" applyAlignment="1">
      <alignment horizontal="center" vertical="center"/>
      <protection/>
    </xf>
    <xf numFmtId="3" fontId="68" fillId="37" borderId="26" xfId="0" applyNumberFormat="1" applyFont="1" applyFill="1" applyBorder="1" applyAlignment="1">
      <alignment horizontal="center" vertical="center"/>
    </xf>
    <xf numFmtId="10" fontId="68" fillId="37" borderId="26" xfId="0" applyNumberFormat="1" applyFont="1" applyFill="1" applyBorder="1" applyAlignment="1">
      <alignment horizontal="center" vertical="center"/>
    </xf>
    <xf numFmtId="3" fontId="68" fillId="37" borderId="10" xfId="0" applyNumberFormat="1" applyFont="1" applyFill="1" applyBorder="1" applyAlignment="1">
      <alignment horizontal="center" vertical="center"/>
    </xf>
    <xf numFmtId="10" fontId="68" fillId="37" borderId="10" xfId="0" applyNumberFormat="1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wrapText="1"/>
    </xf>
    <xf numFmtId="0" fontId="70" fillId="0" borderId="0" xfId="0" applyFont="1" applyFill="1" applyBorder="1" applyAlignment="1">
      <alignment horizontal="center" vertical="center" wrapText="1" readingOrder="1"/>
    </xf>
    <xf numFmtId="0" fontId="70" fillId="0" borderId="0" xfId="0" applyFont="1" applyFill="1" applyBorder="1" applyAlignment="1">
      <alignment horizontal="justify" vertical="center" wrapText="1" readingOrder="1"/>
    </xf>
    <xf numFmtId="0" fontId="69" fillId="0" borderId="0" xfId="0" applyFont="1" applyFill="1" applyBorder="1" applyAlignment="1">
      <alignment horizontal="justify" vertical="center" wrapText="1" readingOrder="1"/>
    </xf>
    <xf numFmtId="0" fontId="69" fillId="0" borderId="0" xfId="0" applyFont="1" applyFill="1" applyBorder="1" applyAlignment="1">
      <alignment horizontal="center" vertical="center" wrapText="1" readingOrder="1"/>
    </xf>
    <xf numFmtId="3" fontId="69" fillId="0" borderId="0" xfId="0" applyNumberFormat="1" applyFont="1" applyFill="1" applyBorder="1" applyAlignment="1">
      <alignment horizontal="center" vertical="center" wrapText="1" readingOrder="1"/>
    </xf>
    <xf numFmtId="9" fontId="69" fillId="0" borderId="0" xfId="0" applyNumberFormat="1" applyFont="1" applyFill="1" applyBorder="1" applyAlignment="1">
      <alignment horizontal="center" vertical="center" wrapText="1" readingOrder="1"/>
    </xf>
    <xf numFmtId="10" fontId="69" fillId="0" borderId="0" xfId="0" applyNumberFormat="1" applyFont="1" applyFill="1" applyBorder="1" applyAlignment="1">
      <alignment horizontal="center" vertical="center" wrapText="1" readingOrder="1"/>
    </xf>
    <xf numFmtId="10" fontId="68" fillId="37" borderId="15" xfId="0" applyNumberFormat="1" applyFont="1" applyFill="1" applyBorder="1" applyAlignment="1">
      <alignment horizontal="center" vertical="center"/>
    </xf>
    <xf numFmtId="49" fontId="71" fillId="0" borderId="0" xfId="0" applyNumberFormat="1" applyFont="1" applyBorder="1" applyAlignment="1">
      <alignment/>
    </xf>
    <xf numFmtId="0" fontId="10" fillId="38" borderId="0" xfId="56" applyFont="1" applyFill="1" applyBorder="1" applyAlignment="1">
      <alignment horizontal="center" wrapText="1"/>
      <protection/>
    </xf>
    <xf numFmtId="0" fontId="10" fillId="38" borderId="0" xfId="56" applyFont="1" applyFill="1" applyBorder="1" applyAlignment="1">
      <alignment horizontal="center" vertical="center" wrapText="1"/>
      <protection/>
    </xf>
    <xf numFmtId="3" fontId="68" fillId="0" borderId="0" xfId="0" applyNumberFormat="1" applyFont="1" applyBorder="1" applyAlignment="1">
      <alignment horizontal="center" vertical="center"/>
    </xf>
    <xf numFmtId="0" fontId="10" fillId="0" borderId="0" xfId="56" applyFont="1" applyFill="1" applyBorder="1" applyAlignment="1">
      <alignment horizontal="center" wrapText="1"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1" fontId="12" fillId="38" borderId="0" xfId="56" applyNumberFormat="1" applyFont="1" applyFill="1" applyBorder="1" applyAlignment="1">
      <alignment horizontal="center"/>
      <protection/>
    </xf>
    <xf numFmtId="49" fontId="5" fillId="38" borderId="0" xfId="56" applyNumberFormat="1" applyFont="1" applyFill="1" applyBorder="1" applyAlignment="1">
      <alignment horizontal="center" vertical="center"/>
      <protection/>
    </xf>
    <xf numFmtId="1" fontId="68" fillId="0" borderId="0" xfId="0" applyNumberFormat="1" applyFont="1" applyBorder="1" applyAlignment="1">
      <alignment horizontal="center" vertical="center"/>
    </xf>
    <xf numFmtId="0" fontId="11" fillId="38" borderId="0" xfId="56" applyFont="1" applyFill="1" applyBorder="1" applyAlignment="1">
      <alignment horizontal="center" wrapText="1"/>
      <protection/>
    </xf>
    <xf numFmtId="0" fontId="0" fillId="0" borderId="0" xfId="56" applyFill="1" applyBorder="1" applyAlignment="1">
      <alignment vertical="center" wrapText="1"/>
      <protection/>
    </xf>
    <xf numFmtId="0" fontId="0" fillId="0" borderId="0" xfId="56" applyFill="1" applyBorder="1">
      <alignment/>
      <protection/>
    </xf>
    <xf numFmtId="49" fontId="71" fillId="0" borderId="0" xfId="0" applyNumberFormat="1" applyFont="1" applyFill="1" applyBorder="1" applyAlignment="1">
      <alignment/>
    </xf>
    <xf numFmtId="1" fontId="68" fillId="0" borderId="0" xfId="0" applyNumberFormat="1" applyFont="1" applyFill="1" applyBorder="1" applyAlignment="1">
      <alignment horizontal="center" vertical="center"/>
    </xf>
    <xf numFmtId="1" fontId="68" fillId="0" borderId="0" xfId="61" applyNumberFormat="1" applyFont="1" applyFill="1" applyBorder="1">
      <alignment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68" fillId="0" borderId="0" xfId="62" applyNumberFormat="1" applyFont="1" applyFill="1" applyBorder="1">
      <alignment/>
      <protection/>
    </xf>
    <xf numFmtId="1" fontId="68" fillId="0" borderId="0" xfId="63" applyNumberFormat="1" applyFont="1" applyFill="1" applyBorder="1">
      <alignment/>
      <protection/>
    </xf>
    <xf numFmtId="1" fontId="68" fillId="0" borderId="0" xfId="64" applyNumberFormat="1" applyFont="1" applyFill="1" applyBorder="1">
      <alignment/>
      <protection/>
    </xf>
    <xf numFmtId="2" fontId="11" fillId="0" borderId="0" xfId="56" applyNumberFormat="1" applyFont="1" applyFill="1" applyBorder="1" applyAlignment="1">
      <alignment horizontal="center" wrapText="1"/>
      <protection/>
    </xf>
    <xf numFmtId="10" fontId="68" fillId="0" borderId="0" xfId="65" applyNumberFormat="1" applyFont="1" applyFill="1" applyBorder="1">
      <alignment/>
      <protection/>
    </xf>
    <xf numFmtId="3" fontId="68" fillId="37" borderId="15" xfId="0" applyNumberFormat="1" applyFont="1" applyFill="1" applyBorder="1" applyAlignment="1">
      <alignment horizontal="center" vertical="center"/>
    </xf>
    <xf numFmtId="10" fontId="68" fillId="38" borderId="0" xfId="0" applyNumberFormat="1" applyFont="1" applyFill="1" applyBorder="1" applyAlignment="1">
      <alignment horizontal="center" vertical="center"/>
    </xf>
    <xf numFmtId="0" fontId="0" fillId="38" borderId="0" xfId="56" applyFill="1" applyBorder="1" applyAlignment="1">
      <alignment vertical="center" wrapText="1"/>
      <protection/>
    </xf>
    <xf numFmtId="0" fontId="0" fillId="38" borderId="0" xfId="56" applyFill="1" applyBorder="1">
      <alignment/>
      <protection/>
    </xf>
    <xf numFmtId="49" fontId="71" fillId="38" borderId="0" xfId="0" applyNumberFormat="1" applyFont="1" applyFill="1" applyBorder="1" applyAlignment="1">
      <alignment/>
    </xf>
    <xf numFmtId="3" fontId="68" fillId="38" borderId="0" xfId="0" applyNumberFormat="1" applyFont="1" applyFill="1" applyBorder="1" applyAlignment="1">
      <alignment horizontal="center" vertical="center"/>
    </xf>
    <xf numFmtId="1" fontId="68" fillId="38" borderId="0" xfId="61" applyNumberFormat="1" applyFont="1" applyFill="1" applyBorder="1">
      <alignment/>
      <protection/>
    </xf>
    <xf numFmtId="1" fontId="5" fillId="38" borderId="0" xfId="56" applyNumberFormat="1" applyFont="1" applyFill="1" applyBorder="1" applyAlignment="1">
      <alignment horizontal="center" vertical="center"/>
      <protection/>
    </xf>
    <xf numFmtId="1" fontId="68" fillId="38" borderId="0" xfId="62" applyNumberFormat="1" applyFont="1" applyFill="1" applyBorder="1">
      <alignment/>
      <protection/>
    </xf>
    <xf numFmtId="1" fontId="68" fillId="38" borderId="0" xfId="63" applyNumberFormat="1" applyFont="1" applyFill="1" applyBorder="1">
      <alignment/>
      <protection/>
    </xf>
    <xf numFmtId="1" fontId="68" fillId="38" borderId="0" xfId="64" applyNumberFormat="1" applyFont="1" applyFill="1" applyBorder="1">
      <alignment/>
      <protection/>
    </xf>
    <xf numFmtId="2" fontId="11" fillId="38" borderId="0" xfId="56" applyNumberFormat="1" applyFont="1" applyFill="1" applyBorder="1" applyAlignment="1">
      <alignment horizontal="center" wrapText="1"/>
      <protection/>
    </xf>
    <xf numFmtId="2" fontId="10" fillId="38" borderId="0" xfId="56" applyNumberFormat="1" applyFont="1" applyFill="1" applyBorder="1" applyAlignment="1">
      <alignment horizontal="center" vertical="center" wrapText="1"/>
      <protection/>
    </xf>
    <xf numFmtId="3" fontId="68" fillId="38" borderId="0" xfId="61" applyNumberFormat="1" applyFont="1" applyFill="1" applyBorder="1">
      <alignment/>
      <protection/>
    </xf>
    <xf numFmtId="0" fontId="0" fillId="38" borderId="0" xfId="56" applyFill="1" applyBorder="1" applyAlignment="1">
      <alignment horizontal="center" vertical="center" wrapText="1"/>
      <protection/>
    </xf>
    <xf numFmtId="0" fontId="72" fillId="0" borderId="10" xfId="0" applyFont="1" applyBorder="1" applyAlignment="1">
      <alignment/>
    </xf>
    <xf numFmtId="49" fontId="2" fillId="34" borderId="27" xfId="56" applyNumberFormat="1" applyFont="1" applyFill="1" applyBorder="1" applyAlignment="1">
      <alignment/>
      <protection/>
    </xf>
    <xf numFmtId="1" fontId="68" fillId="34" borderId="28" xfId="0" applyNumberFormat="1" applyFont="1" applyFill="1" applyBorder="1" applyAlignment="1">
      <alignment horizontal="center"/>
    </xf>
    <xf numFmtId="10" fontId="68" fillId="34" borderId="28" xfId="0" applyNumberFormat="1" applyFont="1" applyFill="1" applyBorder="1" applyAlignment="1">
      <alignment horizontal="center"/>
    </xf>
    <xf numFmtId="2" fontId="0" fillId="34" borderId="29" xfId="0" applyNumberFormat="1" applyFill="1" applyBorder="1" applyAlignment="1">
      <alignment horizontal="center"/>
    </xf>
    <xf numFmtId="49" fontId="3" fillId="39" borderId="30" xfId="56" applyNumberFormat="1" applyFont="1" applyFill="1" applyBorder="1" applyAlignment="1">
      <alignment/>
      <protection/>
    </xf>
    <xf numFmtId="3" fontId="68" fillId="39" borderId="26" xfId="0" applyNumberFormat="1" applyFont="1" applyFill="1" applyBorder="1" applyAlignment="1">
      <alignment horizontal="center"/>
    </xf>
    <xf numFmtId="10" fontId="68" fillId="39" borderId="26" xfId="0" applyNumberFormat="1" applyFont="1" applyFill="1" applyBorder="1" applyAlignment="1">
      <alignment horizontal="center"/>
    </xf>
    <xf numFmtId="2" fontId="0" fillId="39" borderId="31" xfId="0" applyNumberFormat="1" applyFill="1" applyBorder="1" applyAlignment="1">
      <alignment horizontal="center"/>
    </xf>
    <xf numFmtId="0" fontId="6" fillId="0" borderId="0" xfId="54" applyAlignment="1">
      <alignment horizontal="center" vertical="center"/>
      <protection/>
    </xf>
    <xf numFmtId="0" fontId="7" fillId="0" borderId="32" xfId="54" applyFont="1" applyBorder="1" applyAlignment="1">
      <alignment horizontal="center"/>
      <protection/>
    </xf>
    <xf numFmtId="0" fontId="13" fillId="0" borderId="33" xfId="54" applyFont="1" applyBorder="1">
      <alignment/>
      <protection/>
    </xf>
    <xf numFmtId="0" fontId="6" fillId="0" borderId="32" xfId="54" applyBorder="1">
      <alignment/>
      <protection/>
    </xf>
    <xf numFmtId="0" fontId="6" fillId="0" borderId="32" xfId="54" applyBorder="1" applyAlignment="1">
      <alignment horizontal="center" vertical="center"/>
      <protection/>
    </xf>
    <xf numFmtId="3" fontId="68" fillId="39" borderId="10" xfId="0" applyNumberFormat="1" applyFont="1" applyFill="1" applyBorder="1" applyAlignment="1">
      <alignment horizontal="center"/>
    </xf>
    <xf numFmtId="10" fontId="68" fillId="39" borderId="10" xfId="0" applyNumberFormat="1" applyFont="1" applyFill="1" applyBorder="1" applyAlignment="1">
      <alignment horizontal="center"/>
    </xf>
    <xf numFmtId="49" fontId="3" fillId="39" borderId="13" xfId="56" applyNumberFormat="1" applyFont="1" applyFill="1" applyBorder="1" applyAlignment="1">
      <alignment/>
      <protection/>
    </xf>
    <xf numFmtId="2" fontId="0" fillId="39" borderId="11" xfId="0" applyNumberFormat="1" applyFill="1" applyBorder="1" applyAlignment="1">
      <alignment horizontal="center"/>
    </xf>
    <xf numFmtId="3" fontId="68" fillId="40" borderId="10" xfId="0" applyNumberFormat="1" applyFont="1" applyFill="1" applyBorder="1" applyAlignment="1">
      <alignment horizontal="center" vertical="center"/>
    </xf>
    <xf numFmtId="1" fontId="5" fillId="40" borderId="10" xfId="56" applyNumberFormat="1" applyFont="1" applyFill="1" applyBorder="1" applyAlignment="1">
      <alignment horizontal="center" vertical="center"/>
      <protection/>
    </xf>
    <xf numFmtId="10" fontId="68" fillId="40" borderId="10" xfId="0" applyNumberFormat="1" applyFont="1" applyFill="1" applyBorder="1" applyAlignment="1">
      <alignment horizontal="center" vertical="center"/>
    </xf>
    <xf numFmtId="0" fontId="73" fillId="0" borderId="34" xfId="0" applyNumberFormat="1" applyFont="1" applyBorder="1" applyAlignment="1">
      <alignment/>
    </xf>
    <xf numFmtId="3" fontId="68" fillId="40" borderId="15" xfId="0" applyNumberFormat="1" applyFont="1" applyFill="1" applyBorder="1" applyAlignment="1">
      <alignment horizontal="center" vertical="center"/>
    </xf>
    <xf numFmtId="10" fontId="68" fillId="40" borderId="15" xfId="0" applyNumberFormat="1" applyFont="1" applyFill="1" applyBorder="1" applyAlignment="1">
      <alignment horizontal="center" vertical="center"/>
    </xf>
    <xf numFmtId="2" fontId="10" fillId="37" borderId="26" xfId="56" applyNumberFormat="1" applyFont="1" applyFill="1" applyBorder="1" applyAlignment="1">
      <alignment horizontal="center" vertical="center" wrapText="1"/>
      <protection/>
    </xf>
    <xf numFmtId="2" fontId="10" fillId="37" borderId="31" xfId="56" applyNumberFormat="1" applyFont="1" applyFill="1" applyBorder="1" applyAlignment="1">
      <alignment horizontal="center" vertical="center" wrapText="1"/>
      <protection/>
    </xf>
    <xf numFmtId="2" fontId="10" fillId="37" borderId="10" xfId="56" applyNumberFormat="1" applyFont="1" applyFill="1" applyBorder="1" applyAlignment="1">
      <alignment horizontal="center" vertical="center" wrapText="1"/>
      <protection/>
    </xf>
    <xf numFmtId="2" fontId="10" fillId="37" borderId="11" xfId="56" applyNumberFormat="1" applyFont="1" applyFill="1" applyBorder="1" applyAlignment="1">
      <alignment horizontal="center" vertical="center" wrapText="1"/>
      <protection/>
    </xf>
    <xf numFmtId="2" fontId="10" fillId="40" borderId="10" xfId="56" applyNumberFormat="1" applyFont="1" applyFill="1" applyBorder="1" applyAlignment="1">
      <alignment horizontal="center" vertical="center" wrapText="1"/>
      <protection/>
    </xf>
    <xf numFmtId="49" fontId="68" fillId="37" borderId="26" xfId="0" applyNumberFormat="1" applyFont="1" applyFill="1" applyBorder="1" applyAlignment="1">
      <alignment horizontal="center" vertical="center"/>
    </xf>
    <xf numFmtId="1" fontId="68" fillId="37" borderId="26" xfId="61" applyNumberFormat="1" applyFont="1" applyFill="1" applyBorder="1" applyAlignment="1">
      <alignment horizontal="center" vertical="center"/>
      <protection/>
    </xf>
    <xf numFmtId="3" fontId="68" fillId="37" borderId="26" xfId="62" applyNumberFormat="1" applyFont="1" applyFill="1" applyBorder="1" applyAlignment="1">
      <alignment horizontal="center" vertical="center"/>
      <protection/>
    </xf>
    <xf numFmtId="1" fontId="68" fillId="37" borderId="26" xfId="62" applyNumberFormat="1" applyFont="1" applyFill="1" applyBorder="1" applyAlignment="1">
      <alignment horizontal="center" vertical="center"/>
      <protection/>
    </xf>
    <xf numFmtId="1" fontId="68" fillId="37" borderId="26" xfId="63" applyNumberFormat="1" applyFont="1" applyFill="1" applyBorder="1" applyAlignment="1">
      <alignment horizontal="center" vertical="center"/>
      <protection/>
    </xf>
    <xf numFmtId="49" fontId="68" fillId="37" borderId="10" xfId="0" applyNumberFormat="1" applyFont="1" applyFill="1" applyBorder="1" applyAlignment="1">
      <alignment horizontal="center" vertical="center"/>
    </xf>
    <xf numFmtId="1" fontId="68" fillId="37" borderId="10" xfId="61" applyNumberFormat="1" applyFont="1" applyFill="1" applyBorder="1" applyAlignment="1">
      <alignment horizontal="center" vertical="center"/>
      <protection/>
    </xf>
    <xf numFmtId="3" fontId="68" fillId="37" borderId="10" xfId="62" applyNumberFormat="1" applyFont="1" applyFill="1" applyBorder="1" applyAlignment="1">
      <alignment horizontal="center" vertical="center"/>
      <protection/>
    </xf>
    <xf numFmtId="1" fontId="68" fillId="37" borderId="10" xfId="62" applyNumberFormat="1" applyFont="1" applyFill="1" applyBorder="1" applyAlignment="1">
      <alignment horizontal="center" vertical="center"/>
      <protection/>
    </xf>
    <xf numFmtId="1" fontId="68" fillId="37" borderId="10" xfId="63" applyNumberFormat="1" applyFont="1" applyFill="1" applyBorder="1" applyAlignment="1">
      <alignment horizontal="center" vertical="center"/>
      <protection/>
    </xf>
    <xf numFmtId="49" fontId="68" fillId="40" borderId="10" xfId="0" applyNumberFormat="1" applyFont="1" applyFill="1" applyBorder="1" applyAlignment="1">
      <alignment horizontal="center" vertical="center"/>
    </xf>
    <xf numFmtId="1" fontId="68" fillId="40" borderId="10" xfId="61" applyNumberFormat="1" applyFont="1" applyFill="1" applyBorder="1" applyAlignment="1">
      <alignment horizontal="center" vertical="center"/>
      <protection/>
    </xf>
    <xf numFmtId="1" fontId="68" fillId="40" borderId="10" xfId="62" applyNumberFormat="1" applyFont="1" applyFill="1" applyBorder="1" applyAlignment="1">
      <alignment horizontal="center" vertical="center"/>
      <protection/>
    </xf>
    <xf numFmtId="1" fontId="68" fillId="40" borderId="10" xfId="63" applyNumberFormat="1" applyFont="1" applyFill="1" applyBorder="1" applyAlignment="1">
      <alignment horizontal="center" vertical="center"/>
      <protection/>
    </xf>
    <xf numFmtId="49" fontId="68" fillId="40" borderId="15" xfId="0" applyNumberFormat="1" applyFont="1" applyFill="1" applyBorder="1" applyAlignment="1">
      <alignment horizontal="center" vertical="center"/>
    </xf>
    <xf numFmtId="1" fontId="68" fillId="40" borderId="15" xfId="61" applyNumberFormat="1" applyFont="1" applyFill="1" applyBorder="1" applyAlignment="1">
      <alignment horizontal="center" vertical="center"/>
      <protection/>
    </xf>
    <xf numFmtId="1" fontId="5" fillId="40" borderId="15" xfId="56" applyNumberFormat="1" applyFont="1" applyFill="1" applyBorder="1" applyAlignment="1">
      <alignment horizontal="center" vertical="center"/>
      <protection/>
    </xf>
    <xf numFmtId="1" fontId="68" fillId="40" borderId="15" xfId="62" applyNumberFormat="1" applyFont="1" applyFill="1" applyBorder="1" applyAlignment="1">
      <alignment horizontal="center" vertical="center"/>
      <protection/>
    </xf>
    <xf numFmtId="1" fontId="68" fillId="40" borderId="15" xfId="63" applyNumberFormat="1" applyFont="1" applyFill="1" applyBorder="1" applyAlignment="1">
      <alignment horizontal="center" vertical="center"/>
      <protection/>
    </xf>
    <xf numFmtId="2" fontId="10" fillId="40" borderId="15" xfId="56" applyNumberFormat="1" applyFont="1" applyFill="1" applyBorder="1" applyAlignment="1">
      <alignment horizontal="center" vertical="center" wrapText="1"/>
      <protection/>
    </xf>
    <xf numFmtId="49" fontId="68" fillId="37" borderId="15" xfId="0" applyNumberFormat="1" applyFont="1" applyFill="1" applyBorder="1" applyAlignment="1">
      <alignment horizontal="center" vertical="center"/>
    </xf>
    <xf numFmtId="0" fontId="10" fillId="37" borderId="15" xfId="56" applyFont="1" applyFill="1" applyBorder="1" applyAlignment="1">
      <alignment horizontal="center" vertical="center" wrapText="1"/>
      <protection/>
    </xf>
    <xf numFmtId="1" fontId="68" fillId="37" borderId="15" xfId="61" applyNumberFormat="1" applyFont="1" applyFill="1" applyBorder="1" applyAlignment="1">
      <alignment horizontal="center" vertical="center"/>
      <protection/>
    </xf>
    <xf numFmtId="1" fontId="68" fillId="37" borderId="15" xfId="62" applyNumberFormat="1" applyFont="1" applyFill="1" applyBorder="1" applyAlignment="1">
      <alignment horizontal="center" vertical="center"/>
      <protection/>
    </xf>
    <xf numFmtId="1" fontId="68" fillId="37" borderId="15" xfId="63" applyNumberFormat="1" applyFont="1" applyFill="1" applyBorder="1" applyAlignment="1">
      <alignment horizontal="center" vertical="center"/>
      <protection/>
    </xf>
    <xf numFmtId="2" fontId="10" fillId="37" borderId="15" xfId="56" applyNumberFormat="1" applyFont="1" applyFill="1" applyBorder="1" applyAlignment="1">
      <alignment horizontal="center" vertical="center" wrapText="1"/>
      <protection/>
    </xf>
    <xf numFmtId="2" fontId="10" fillId="37" borderId="16" xfId="56" applyNumberFormat="1" applyFont="1" applyFill="1" applyBorder="1" applyAlignment="1">
      <alignment horizontal="center" vertical="center" wrapText="1"/>
      <protection/>
    </xf>
    <xf numFmtId="0" fontId="13" fillId="0" borderId="35" xfId="54" applyFont="1" applyBorder="1">
      <alignment/>
      <protection/>
    </xf>
    <xf numFmtId="0" fontId="74" fillId="41" borderId="27" xfId="0" applyFont="1" applyFill="1" applyBorder="1" applyAlignment="1">
      <alignment horizontal="center" vertical="center" wrapText="1"/>
    </xf>
    <xf numFmtId="0" fontId="67" fillId="0" borderId="36" xfId="0" applyFont="1" applyBorder="1" applyAlignment="1">
      <alignment horizontal="center" vertical="top" wrapText="1"/>
    </xf>
    <xf numFmtId="0" fontId="75" fillId="0" borderId="37" xfId="0" applyFont="1" applyBorder="1" applyAlignment="1">
      <alignment horizontal="center" vertical="top" wrapText="1"/>
    </xf>
    <xf numFmtId="10" fontId="68" fillId="0" borderId="37" xfId="0" applyNumberFormat="1" applyFont="1" applyBorder="1" applyAlignment="1">
      <alignment horizontal="center" vertical="top" wrapText="1"/>
    </xf>
    <xf numFmtId="0" fontId="75" fillId="0" borderId="38" xfId="0" applyFont="1" applyBorder="1" applyAlignment="1">
      <alignment horizontal="center" vertical="top" wrapText="1"/>
    </xf>
    <xf numFmtId="10" fontId="68" fillId="0" borderId="38" xfId="0" applyNumberFormat="1" applyFont="1" applyBorder="1" applyAlignment="1">
      <alignment horizontal="center" vertical="top" wrapText="1"/>
    </xf>
    <xf numFmtId="10" fontId="68" fillId="0" borderId="31" xfId="0" applyNumberFormat="1" applyFont="1" applyBorder="1" applyAlignment="1">
      <alignment horizontal="center" vertical="top" wrapText="1"/>
    </xf>
    <xf numFmtId="10" fontId="68" fillId="0" borderId="11" xfId="0" applyNumberFormat="1" applyFont="1" applyBorder="1" applyAlignment="1">
      <alignment horizontal="center" vertical="top" wrapText="1"/>
    </xf>
    <xf numFmtId="0" fontId="74" fillId="41" borderId="28" xfId="0" applyFont="1" applyFill="1" applyBorder="1" applyAlignment="1">
      <alignment horizontal="center" vertical="center" wrapText="1"/>
    </xf>
    <xf numFmtId="0" fontId="74" fillId="41" borderId="29" xfId="0" applyFont="1" applyFill="1" applyBorder="1" applyAlignment="1">
      <alignment horizontal="center" vertical="center" wrapText="1"/>
    </xf>
    <xf numFmtId="49" fontId="3" fillId="39" borderId="27" xfId="56" applyNumberFormat="1" applyFont="1" applyFill="1" applyBorder="1" applyAlignment="1">
      <alignment/>
      <protection/>
    </xf>
    <xf numFmtId="3" fontId="68" fillId="39" borderId="28" xfId="0" applyNumberFormat="1" applyFont="1" applyFill="1" applyBorder="1" applyAlignment="1">
      <alignment horizontal="center"/>
    </xf>
    <xf numFmtId="10" fontId="68" fillId="39" borderId="28" xfId="0" applyNumberFormat="1" applyFont="1" applyFill="1" applyBorder="1" applyAlignment="1">
      <alignment horizontal="center"/>
    </xf>
    <xf numFmtId="2" fontId="0" fillId="39" borderId="29" xfId="0" applyNumberFormat="1" applyFill="1" applyBorder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center"/>
    </xf>
    <xf numFmtId="3" fontId="68" fillId="40" borderId="12" xfId="0" applyNumberFormat="1" applyFont="1" applyFill="1" applyBorder="1" applyAlignment="1">
      <alignment horizontal="center" vertical="center"/>
    </xf>
    <xf numFmtId="1" fontId="68" fillId="40" borderId="12" xfId="61" applyNumberFormat="1" applyFont="1" applyFill="1" applyBorder="1" applyAlignment="1">
      <alignment horizontal="center" vertical="center"/>
      <protection/>
    </xf>
    <xf numFmtId="1" fontId="5" fillId="40" borderId="12" xfId="56" applyNumberFormat="1" applyFont="1" applyFill="1" applyBorder="1" applyAlignment="1">
      <alignment horizontal="center" vertical="center"/>
      <protection/>
    </xf>
    <xf numFmtId="1" fontId="68" fillId="40" borderId="12" xfId="62" applyNumberFormat="1" applyFont="1" applyFill="1" applyBorder="1" applyAlignment="1">
      <alignment horizontal="center" vertical="center"/>
      <protection/>
    </xf>
    <xf numFmtId="1" fontId="68" fillId="40" borderId="12" xfId="63" applyNumberFormat="1" applyFont="1" applyFill="1" applyBorder="1" applyAlignment="1">
      <alignment horizontal="center" vertical="center"/>
      <protection/>
    </xf>
    <xf numFmtId="10" fontId="68" fillId="40" borderId="12" xfId="0" applyNumberFormat="1" applyFont="1" applyFill="1" applyBorder="1" applyAlignment="1">
      <alignment horizontal="center" vertical="center"/>
    </xf>
    <xf numFmtId="2" fontId="10" fillId="40" borderId="12" xfId="56" applyNumberFormat="1" applyFont="1" applyFill="1" applyBorder="1" applyAlignment="1">
      <alignment horizontal="center" vertical="center" wrapText="1"/>
      <protection/>
    </xf>
    <xf numFmtId="1" fontId="68" fillId="37" borderId="26" xfId="0" applyNumberFormat="1" applyFont="1" applyFill="1" applyBorder="1" applyAlignment="1">
      <alignment horizontal="center" vertical="center"/>
    </xf>
    <xf numFmtId="1" fontId="68" fillId="37" borderId="10" xfId="0" applyNumberFormat="1" applyFont="1" applyFill="1" applyBorder="1" applyAlignment="1">
      <alignment horizontal="center" vertical="center"/>
    </xf>
    <xf numFmtId="1" fontId="12" fillId="37" borderId="10" xfId="56" applyNumberFormat="1" applyFont="1" applyFill="1" applyBorder="1" applyAlignment="1">
      <alignment horizontal="center" vertical="center"/>
      <protection/>
    </xf>
    <xf numFmtId="49" fontId="12" fillId="37" borderId="10" xfId="56" applyNumberFormat="1" applyFont="1" applyFill="1" applyBorder="1" applyAlignment="1">
      <alignment horizontal="center" vertical="center"/>
      <protection/>
    </xf>
    <xf numFmtId="0" fontId="10" fillId="40" borderId="12" xfId="56" applyFont="1" applyFill="1" applyBorder="1" applyAlignment="1">
      <alignment horizontal="center" vertical="center" wrapText="1"/>
      <protection/>
    </xf>
    <xf numFmtId="49" fontId="3" fillId="39" borderId="14" xfId="56" applyNumberFormat="1" applyFont="1" applyFill="1" applyBorder="1" applyAlignment="1">
      <alignment/>
      <protection/>
    </xf>
    <xf numFmtId="3" fontId="68" fillId="39" borderId="15" xfId="0" applyNumberFormat="1" applyFont="1" applyFill="1" applyBorder="1" applyAlignment="1">
      <alignment horizontal="center"/>
    </xf>
    <xf numFmtId="10" fontId="68" fillId="39" borderId="15" xfId="0" applyNumberFormat="1" applyFont="1" applyFill="1" applyBorder="1" applyAlignment="1">
      <alignment horizontal="center"/>
    </xf>
    <xf numFmtId="2" fontId="0" fillId="39" borderId="16" xfId="0" applyNumberFormat="1" applyFill="1" applyBorder="1" applyAlignment="1">
      <alignment horizontal="center"/>
    </xf>
    <xf numFmtId="49" fontId="2" fillId="33" borderId="17" xfId="56" applyNumberFormat="1" applyFont="1" applyFill="1" applyBorder="1" applyAlignment="1">
      <alignment horizontal="left" vertical="center"/>
      <protection/>
    </xf>
    <xf numFmtId="49" fontId="2" fillId="33" borderId="10" xfId="56" applyNumberFormat="1" applyFont="1" applyFill="1" applyBorder="1" applyAlignment="1">
      <alignment horizontal="left" vertical="center"/>
      <protection/>
    </xf>
    <xf numFmtId="1" fontId="68" fillId="33" borderId="12" xfId="0" applyNumberFormat="1" applyFont="1" applyFill="1" applyBorder="1" applyAlignment="1">
      <alignment horizontal="center"/>
    </xf>
    <xf numFmtId="1" fontId="68" fillId="33" borderId="12" xfId="0" applyNumberFormat="1" applyFont="1" applyFill="1" applyBorder="1" applyAlignment="1">
      <alignment horizontal="center" vertical="center"/>
    </xf>
    <xf numFmtId="10" fontId="68" fillId="33" borderId="12" xfId="0" applyNumberFormat="1" applyFont="1" applyFill="1" applyBorder="1" applyAlignment="1">
      <alignment horizontal="center" vertical="center"/>
    </xf>
    <xf numFmtId="2" fontId="0" fillId="33" borderId="18" xfId="0" applyNumberForma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49" fontId="68" fillId="42" borderId="10" xfId="0" applyNumberFormat="1" applyFont="1" applyFill="1" applyBorder="1" applyAlignment="1">
      <alignment horizontal="center" vertical="center"/>
    </xf>
    <xf numFmtId="0" fontId="10" fillId="42" borderId="10" xfId="56" applyFont="1" applyFill="1" applyBorder="1" applyAlignment="1">
      <alignment horizontal="center" vertical="center" wrapText="1"/>
      <protection/>
    </xf>
    <xf numFmtId="3" fontId="68" fillId="42" borderId="10" xfId="0" applyNumberFormat="1" applyFont="1" applyFill="1" applyBorder="1" applyAlignment="1">
      <alignment horizontal="center" vertical="center"/>
    </xf>
    <xf numFmtId="1" fontId="68" fillId="42" borderId="10" xfId="61" applyNumberFormat="1" applyFont="1" applyFill="1" applyBorder="1" applyAlignment="1">
      <alignment horizontal="center" vertical="center"/>
      <protection/>
    </xf>
    <xf numFmtId="1" fontId="5" fillId="42" borderId="10" xfId="56" applyNumberFormat="1" applyFont="1" applyFill="1" applyBorder="1" applyAlignment="1">
      <alignment horizontal="center" vertical="center"/>
      <protection/>
    </xf>
    <xf numFmtId="1" fontId="68" fillId="42" borderId="10" xfId="62" applyNumberFormat="1" applyFont="1" applyFill="1" applyBorder="1" applyAlignment="1">
      <alignment horizontal="center" vertical="center"/>
      <protection/>
    </xf>
    <xf numFmtId="1" fontId="68" fillId="42" borderId="10" xfId="63" applyNumberFormat="1" applyFont="1" applyFill="1" applyBorder="1" applyAlignment="1">
      <alignment horizontal="center" vertical="center"/>
      <protection/>
    </xf>
    <xf numFmtId="10" fontId="68" fillId="42" borderId="10" xfId="0" applyNumberFormat="1" applyFont="1" applyFill="1" applyBorder="1" applyAlignment="1">
      <alignment horizontal="center" vertical="center"/>
    </xf>
    <xf numFmtId="2" fontId="10" fillId="42" borderId="10" xfId="56" applyNumberFormat="1" applyFont="1" applyFill="1" applyBorder="1" applyAlignment="1">
      <alignment horizontal="center" vertical="center" wrapText="1"/>
      <protection/>
    </xf>
    <xf numFmtId="49" fontId="68" fillId="42" borderId="15" xfId="0" applyNumberFormat="1" applyFont="1" applyFill="1" applyBorder="1" applyAlignment="1">
      <alignment horizontal="center" vertical="center"/>
    </xf>
    <xf numFmtId="0" fontId="10" fillId="42" borderId="15" xfId="56" applyFont="1" applyFill="1" applyBorder="1" applyAlignment="1">
      <alignment horizontal="center" vertical="center" wrapText="1"/>
      <protection/>
    </xf>
    <xf numFmtId="3" fontId="68" fillId="42" borderId="15" xfId="0" applyNumberFormat="1" applyFont="1" applyFill="1" applyBorder="1" applyAlignment="1">
      <alignment horizontal="center" vertical="center"/>
    </xf>
    <xf numFmtId="1" fontId="68" fillId="42" borderId="15" xfId="61" applyNumberFormat="1" applyFont="1" applyFill="1" applyBorder="1" applyAlignment="1">
      <alignment horizontal="center" vertical="center"/>
      <protection/>
    </xf>
    <xf numFmtId="1" fontId="5" fillId="42" borderId="15" xfId="56" applyNumberFormat="1" applyFont="1" applyFill="1" applyBorder="1" applyAlignment="1">
      <alignment horizontal="center" vertical="center"/>
      <protection/>
    </xf>
    <xf numFmtId="1" fontId="68" fillId="42" borderId="15" xfId="62" applyNumberFormat="1" applyFont="1" applyFill="1" applyBorder="1" applyAlignment="1">
      <alignment horizontal="center" vertical="center"/>
      <protection/>
    </xf>
    <xf numFmtId="1" fontId="68" fillId="42" borderId="15" xfId="63" applyNumberFormat="1" applyFont="1" applyFill="1" applyBorder="1" applyAlignment="1">
      <alignment horizontal="center" vertical="center"/>
      <protection/>
    </xf>
    <xf numFmtId="10" fontId="68" fillId="42" borderId="15" xfId="0" applyNumberFormat="1" applyFont="1" applyFill="1" applyBorder="1" applyAlignment="1">
      <alignment horizontal="center" vertical="center"/>
    </xf>
    <xf numFmtId="2" fontId="10" fillId="42" borderId="15" xfId="56" applyNumberFormat="1" applyFont="1" applyFill="1" applyBorder="1" applyAlignment="1">
      <alignment horizontal="center" vertical="center" wrapText="1"/>
      <protection/>
    </xf>
    <xf numFmtId="49" fontId="68" fillId="42" borderId="12" xfId="0" applyNumberFormat="1" applyFont="1" applyFill="1" applyBorder="1" applyAlignment="1">
      <alignment horizontal="center" vertical="center"/>
    </xf>
    <xf numFmtId="0" fontId="10" fillId="42" borderId="12" xfId="56" applyFont="1" applyFill="1" applyBorder="1" applyAlignment="1">
      <alignment horizontal="center" vertical="center" wrapText="1"/>
      <protection/>
    </xf>
    <xf numFmtId="3" fontId="68" fillId="42" borderId="12" xfId="0" applyNumberFormat="1" applyFont="1" applyFill="1" applyBorder="1" applyAlignment="1">
      <alignment horizontal="center" vertical="center"/>
    </xf>
    <xf numFmtId="1" fontId="68" fillId="42" borderId="12" xfId="61" applyNumberFormat="1" applyFont="1" applyFill="1" applyBorder="1" applyAlignment="1">
      <alignment horizontal="center" vertical="center"/>
      <protection/>
    </xf>
    <xf numFmtId="1" fontId="5" fillId="42" borderId="12" xfId="56" applyNumberFormat="1" applyFont="1" applyFill="1" applyBorder="1" applyAlignment="1">
      <alignment horizontal="center" vertical="center"/>
      <protection/>
    </xf>
    <xf numFmtId="1" fontId="68" fillId="42" borderId="12" xfId="62" applyNumberFormat="1" applyFont="1" applyFill="1" applyBorder="1" applyAlignment="1">
      <alignment horizontal="center" vertical="center"/>
      <protection/>
    </xf>
    <xf numFmtId="1" fontId="68" fillId="42" borderId="12" xfId="63" applyNumberFormat="1" applyFont="1" applyFill="1" applyBorder="1" applyAlignment="1">
      <alignment horizontal="center" vertical="center"/>
      <protection/>
    </xf>
    <xf numFmtId="10" fontId="68" fillId="42" borderId="12" xfId="0" applyNumberFormat="1" applyFont="1" applyFill="1" applyBorder="1" applyAlignment="1">
      <alignment horizontal="center" vertical="center"/>
    </xf>
    <xf numFmtId="2" fontId="10" fillId="42" borderId="12" xfId="56" applyNumberFormat="1" applyFont="1" applyFill="1" applyBorder="1" applyAlignment="1">
      <alignment horizontal="center" vertical="center" wrapText="1"/>
      <protection/>
    </xf>
    <xf numFmtId="0" fontId="68" fillId="40" borderId="12" xfId="0" applyNumberFormat="1" applyFont="1" applyFill="1" applyBorder="1" applyAlignment="1">
      <alignment horizontal="center" vertical="center"/>
    </xf>
    <xf numFmtId="0" fontId="68" fillId="40" borderId="10" xfId="0" applyNumberFormat="1" applyFont="1" applyFill="1" applyBorder="1" applyAlignment="1">
      <alignment horizontal="center" vertical="center"/>
    </xf>
    <xf numFmtId="0" fontId="73" fillId="0" borderId="39" xfId="0" applyNumberFormat="1" applyFont="1" applyBorder="1" applyAlignment="1">
      <alignment/>
    </xf>
    <xf numFmtId="10" fontId="68" fillId="40" borderId="10" xfId="0" applyNumberFormat="1" applyFont="1" applyFill="1" applyBorder="1" applyAlignment="1">
      <alignment horizontal="center"/>
    </xf>
    <xf numFmtId="2" fontId="0" fillId="40" borderId="11" xfId="0" applyNumberFormat="1" applyFill="1" applyBorder="1" applyAlignment="1">
      <alignment horizontal="center"/>
    </xf>
    <xf numFmtId="3" fontId="68" fillId="37" borderId="10" xfId="0" applyNumberFormat="1" applyFont="1" applyFill="1" applyBorder="1" applyAlignment="1">
      <alignment horizontal="center"/>
    </xf>
    <xf numFmtId="10" fontId="68" fillId="37" borderId="10" xfId="0" applyNumberFormat="1" applyFon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10" fontId="68" fillId="37" borderId="15" xfId="0" applyNumberFormat="1" applyFon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" fontId="68" fillId="40" borderId="12" xfId="0" applyNumberFormat="1" applyFont="1" applyFill="1" applyBorder="1" applyAlignment="1">
      <alignment horizontal="center"/>
    </xf>
    <xf numFmtId="10" fontId="68" fillId="40" borderId="12" xfId="0" applyNumberFormat="1" applyFont="1" applyFill="1" applyBorder="1" applyAlignment="1">
      <alignment horizontal="center"/>
    </xf>
    <xf numFmtId="2" fontId="0" fillId="40" borderId="18" xfId="0" applyNumberFormat="1" applyFill="1" applyBorder="1" applyAlignment="1">
      <alignment horizontal="center"/>
    </xf>
    <xf numFmtId="1" fontId="68" fillId="40" borderId="10" xfId="0" applyNumberFormat="1" applyFont="1" applyFill="1" applyBorder="1" applyAlignment="1">
      <alignment horizontal="center"/>
    </xf>
    <xf numFmtId="0" fontId="12" fillId="37" borderId="10" xfId="56" applyNumberFormat="1" applyFont="1" applyFill="1" applyBorder="1" applyAlignment="1">
      <alignment horizontal="center" vertical="center"/>
      <protection/>
    </xf>
    <xf numFmtId="17" fontId="77" fillId="43" borderId="17" xfId="0" applyNumberFormat="1" applyFont="1" applyFill="1" applyBorder="1" applyAlignment="1" quotePrefix="1">
      <alignment horizontal="center" vertical="center" wrapText="1"/>
    </xf>
    <xf numFmtId="17" fontId="77" fillId="43" borderId="12" xfId="0" applyNumberFormat="1" applyFont="1" applyFill="1" applyBorder="1" applyAlignment="1" quotePrefix="1">
      <alignment horizontal="center" vertical="center" wrapText="1"/>
    </xf>
    <xf numFmtId="17" fontId="77" fillId="43" borderId="18" xfId="0" applyNumberFormat="1" applyFont="1" applyFill="1" applyBorder="1" applyAlignment="1" quotePrefix="1">
      <alignment horizontal="center" vertical="center" wrapText="1"/>
    </xf>
    <xf numFmtId="17" fontId="77" fillId="43" borderId="13" xfId="0" applyNumberFormat="1" applyFont="1" applyFill="1" applyBorder="1" applyAlignment="1" quotePrefix="1">
      <alignment horizontal="center" vertical="center"/>
    </xf>
    <xf numFmtId="17" fontId="77" fillId="43" borderId="10" xfId="0" applyNumberFormat="1" applyFont="1" applyFill="1" applyBorder="1" applyAlignment="1" quotePrefix="1">
      <alignment horizontal="center" vertical="center"/>
    </xf>
    <xf numFmtId="17" fontId="77" fillId="43" borderId="10" xfId="0" applyNumberFormat="1" applyFont="1" applyFill="1" applyBorder="1" applyAlignment="1" quotePrefix="1">
      <alignment horizontal="center" vertical="center" wrapText="1"/>
    </xf>
    <xf numFmtId="17" fontId="77" fillId="43" borderId="11" xfId="0" applyNumberFormat="1" applyFont="1" applyFill="1" applyBorder="1" applyAlignment="1" quotePrefix="1">
      <alignment horizontal="center" vertical="center" wrapText="1"/>
    </xf>
    <xf numFmtId="0" fontId="78" fillId="37" borderId="10" xfId="0" applyFont="1" applyFill="1" applyBorder="1" applyAlignment="1">
      <alignment horizontal="justify" vertical="center" wrapText="1"/>
    </xf>
    <xf numFmtId="0" fontId="79" fillId="0" borderId="13" xfId="0" applyFont="1" applyBorder="1" applyAlignment="1">
      <alignment horizontal="center" vertical="center"/>
    </xf>
    <xf numFmtId="0" fontId="79" fillId="0" borderId="10" xfId="0" applyFont="1" applyBorder="1" applyAlignment="1">
      <alignment horizontal="center" vertical="center"/>
    </xf>
    <xf numFmtId="0" fontId="79" fillId="0" borderId="11" xfId="0" applyFont="1" applyBorder="1" applyAlignment="1">
      <alignment horizontal="center" vertical="center"/>
    </xf>
    <xf numFmtId="0" fontId="78" fillId="40" borderId="10" xfId="0" applyFont="1" applyFill="1" applyBorder="1" applyAlignment="1">
      <alignment horizontal="justify" vertical="center" wrapText="1"/>
    </xf>
    <xf numFmtId="0" fontId="78" fillId="42" borderId="10" xfId="0" applyFont="1" applyFill="1" applyBorder="1" applyAlignment="1">
      <alignment horizontal="justify" vertical="center" wrapText="1"/>
    </xf>
    <xf numFmtId="0" fontId="72" fillId="0" borderId="10" xfId="0" applyFont="1" applyBorder="1" applyAlignment="1">
      <alignment horizontal="justify" vertical="center" wrapText="1"/>
    </xf>
    <xf numFmtId="0" fontId="80" fillId="0" borderId="13" xfId="0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/>
    </xf>
    <xf numFmtId="0" fontId="80" fillId="0" borderId="11" xfId="0" applyFont="1" applyBorder="1" applyAlignment="1">
      <alignment horizontal="center" vertical="center"/>
    </xf>
    <xf numFmtId="10" fontId="80" fillId="0" borderId="14" xfId="68" applyNumberFormat="1" applyFont="1" applyBorder="1" applyAlignment="1">
      <alignment horizontal="center"/>
    </xf>
    <xf numFmtId="10" fontId="80" fillId="0" borderId="15" xfId="68" applyNumberFormat="1" applyFont="1" applyBorder="1" applyAlignment="1">
      <alignment horizontal="center"/>
    </xf>
    <xf numFmtId="10" fontId="80" fillId="0" borderId="16" xfId="68" applyNumberFormat="1" applyFont="1" applyBorder="1" applyAlignment="1">
      <alignment horizontal="center"/>
    </xf>
    <xf numFmtId="10" fontId="0" fillId="0" borderId="0" xfId="0" applyNumberFormat="1" applyAlignment="1">
      <alignment/>
    </xf>
    <xf numFmtId="0" fontId="67" fillId="0" borderId="0" xfId="0" applyFont="1" applyAlignment="1">
      <alignment/>
    </xf>
    <xf numFmtId="10" fontId="67" fillId="37" borderId="0" xfId="68" applyNumberFormat="1" applyFont="1" applyFill="1" applyAlignment="1">
      <alignment/>
    </xf>
    <xf numFmtId="0" fontId="0" fillId="0" borderId="0" xfId="0" applyAlignment="1">
      <alignment wrapText="1"/>
    </xf>
    <xf numFmtId="10" fontId="68" fillId="0" borderId="40" xfId="0" applyNumberFormat="1" applyFont="1" applyBorder="1" applyAlignment="1">
      <alignment horizontal="center" vertical="top" wrapText="1"/>
    </xf>
    <xf numFmtId="49" fontId="2" fillId="34" borderId="14" xfId="56" applyNumberFormat="1" applyFont="1" applyFill="1" applyBorder="1" applyAlignment="1">
      <alignment/>
      <protection/>
    </xf>
    <xf numFmtId="1" fontId="68" fillId="34" borderId="15" xfId="0" applyNumberFormat="1" applyFont="1" applyFill="1" applyBorder="1" applyAlignment="1">
      <alignment horizontal="center"/>
    </xf>
    <xf numFmtId="10" fontId="68" fillId="34" borderId="15" xfId="0" applyNumberFormat="1" applyFont="1" applyFill="1" applyBorder="1" applyAlignment="1">
      <alignment horizontal="center"/>
    </xf>
    <xf numFmtId="2" fontId="0" fillId="34" borderId="16" xfId="0" applyNumberFormat="1" applyFill="1" applyBorder="1" applyAlignment="1">
      <alignment horizontal="center"/>
    </xf>
    <xf numFmtId="49" fontId="68" fillId="40" borderId="12" xfId="0" applyNumberFormat="1" applyFont="1" applyFill="1" applyBorder="1" applyAlignment="1">
      <alignment horizontal="center" vertical="center"/>
    </xf>
    <xf numFmtId="49" fontId="2" fillId="33" borderId="12" xfId="56" applyNumberFormat="1" applyFont="1" applyFill="1" applyBorder="1" applyAlignment="1">
      <alignment horizontal="left" vertical="center"/>
      <protection/>
    </xf>
    <xf numFmtId="2" fontId="0" fillId="33" borderId="12" xfId="0" applyNumberFormat="1" applyFill="1" applyBorder="1" applyAlignment="1">
      <alignment horizontal="center" vertical="center"/>
    </xf>
    <xf numFmtId="0" fontId="75" fillId="40" borderId="41" xfId="56" applyFont="1" applyFill="1" applyBorder="1" applyAlignment="1">
      <alignment horizontal="center" vertical="center"/>
      <protection/>
    </xf>
    <xf numFmtId="0" fontId="75" fillId="42" borderId="42" xfId="56" applyFont="1" applyFill="1" applyBorder="1" applyAlignment="1">
      <alignment horizontal="center" vertical="center"/>
      <protection/>
    </xf>
    <xf numFmtId="0" fontId="6" fillId="40" borderId="10" xfId="54" applyFill="1" applyBorder="1" applyAlignment="1">
      <alignment horizontal="center"/>
      <protection/>
    </xf>
    <xf numFmtId="0" fontId="68" fillId="40" borderId="43" xfId="0" applyNumberFormat="1" applyFont="1" applyFill="1" applyBorder="1" applyAlignment="1">
      <alignment horizontal="center" vertical="center"/>
    </xf>
    <xf numFmtId="0" fontId="6" fillId="40" borderId="44" xfId="54" applyFill="1" applyBorder="1">
      <alignment/>
      <protection/>
    </xf>
    <xf numFmtId="3" fontId="68" fillId="40" borderId="10" xfId="0" applyNumberFormat="1" applyFont="1" applyFill="1" applyBorder="1" applyAlignment="1">
      <alignment horizontal="center"/>
    </xf>
    <xf numFmtId="1" fontId="68" fillId="40" borderId="15" xfId="0" applyNumberFormat="1" applyFont="1" applyFill="1" applyBorder="1" applyAlignment="1">
      <alignment horizontal="center"/>
    </xf>
    <xf numFmtId="10" fontId="68" fillId="40" borderId="15" xfId="0" applyNumberFormat="1" applyFont="1" applyFill="1" applyBorder="1" applyAlignment="1">
      <alignment horizontal="center"/>
    </xf>
    <xf numFmtId="2" fontId="0" fillId="40" borderId="16" xfId="0" applyNumberFormat="1" applyFill="1" applyBorder="1" applyAlignment="1">
      <alignment horizontal="center"/>
    </xf>
    <xf numFmtId="3" fontId="68" fillId="40" borderId="12" xfId="0" applyNumberFormat="1" applyFont="1" applyFill="1" applyBorder="1" applyAlignment="1">
      <alignment horizontal="center"/>
    </xf>
    <xf numFmtId="3" fontId="68" fillId="37" borderId="15" xfId="0" applyNumberFormat="1" applyFont="1" applyFill="1" applyBorder="1" applyAlignment="1">
      <alignment horizontal="center"/>
    </xf>
    <xf numFmtId="2" fontId="0" fillId="40" borderId="10" xfId="0" applyNumberFormat="1" applyFill="1" applyBorder="1" applyAlignment="1">
      <alignment horizontal="center"/>
    </xf>
    <xf numFmtId="0" fontId="75" fillId="42" borderId="41" xfId="56" applyFont="1" applyFill="1" applyBorder="1" applyAlignment="1">
      <alignment horizontal="center" vertical="center"/>
      <protection/>
    </xf>
    <xf numFmtId="0" fontId="74" fillId="41" borderId="27" xfId="0" applyFont="1" applyFill="1" applyBorder="1" applyAlignment="1">
      <alignment horizontal="center" vertical="center" wrapText="1"/>
    </xf>
    <xf numFmtId="10" fontId="68" fillId="40" borderId="43" xfId="0" applyNumberFormat="1" applyFont="1" applyFill="1" applyBorder="1" applyAlignment="1">
      <alignment horizontal="center" vertical="center"/>
    </xf>
    <xf numFmtId="0" fontId="75" fillId="42" borderId="45" xfId="56" applyFont="1" applyFill="1" applyBorder="1" applyAlignment="1">
      <alignment horizontal="center" vertical="center"/>
      <protection/>
    </xf>
    <xf numFmtId="0" fontId="75" fillId="37" borderId="46" xfId="56" applyFont="1" applyFill="1" applyBorder="1" applyAlignment="1">
      <alignment horizontal="center" vertical="center"/>
      <protection/>
    </xf>
    <xf numFmtId="0" fontId="75" fillId="37" borderId="45" xfId="56" applyFont="1" applyFill="1" applyBorder="1" applyAlignment="1">
      <alignment horizontal="center" vertical="center"/>
      <protection/>
    </xf>
    <xf numFmtId="0" fontId="10" fillId="37" borderId="10" xfId="56" applyNumberFormat="1" applyFont="1" applyFill="1" applyBorder="1" applyAlignment="1">
      <alignment horizontal="center" vertical="center" wrapText="1"/>
      <protection/>
    </xf>
    <xf numFmtId="49" fontId="68" fillId="40" borderId="43" xfId="0" applyNumberFormat="1" applyFont="1" applyFill="1" applyBorder="1" applyAlignment="1">
      <alignment horizontal="center" vertical="center"/>
    </xf>
    <xf numFmtId="0" fontId="75" fillId="37" borderId="42" xfId="56" applyFont="1" applyFill="1" applyBorder="1" applyAlignment="1">
      <alignment horizontal="center" vertical="center"/>
      <protection/>
    </xf>
    <xf numFmtId="0" fontId="12" fillId="37" borderId="26" xfId="56" applyNumberFormat="1" applyFont="1" applyFill="1" applyBorder="1" applyAlignment="1">
      <alignment horizontal="center" vertical="center"/>
      <protection/>
    </xf>
    <xf numFmtId="1" fontId="12" fillId="40" borderId="12" xfId="56" applyNumberFormat="1" applyFont="1" applyFill="1" applyBorder="1" applyAlignment="1">
      <alignment horizontal="center" vertical="center"/>
      <protection/>
    </xf>
    <xf numFmtId="2" fontId="0" fillId="40" borderId="12" xfId="0" applyNumberFormat="1" applyFill="1" applyBorder="1" applyAlignment="1">
      <alignment horizontal="center"/>
    </xf>
    <xf numFmtId="0" fontId="75" fillId="37" borderId="14" xfId="56" applyFont="1" applyFill="1" applyBorder="1" applyAlignment="1">
      <alignment horizontal="center" vertical="center"/>
      <protection/>
    </xf>
    <xf numFmtId="10" fontId="68" fillId="42" borderId="43" xfId="0" applyNumberFormat="1" applyFont="1" applyFill="1" applyBorder="1" applyAlignment="1">
      <alignment horizontal="center"/>
    </xf>
    <xf numFmtId="2" fontId="0" fillId="42" borderId="40" xfId="0" applyNumberFormat="1" applyFill="1" applyBorder="1" applyAlignment="1">
      <alignment horizontal="center"/>
    </xf>
    <xf numFmtId="1" fontId="68" fillId="42" borderId="43" xfId="0" applyNumberFormat="1" applyFont="1" applyFill="1" applyBorder="1" applyAlignment="1">
      <alignment horizontal="center"/>
    </xf>
    <xf numFmtId="49" fontId="71" fillId="40" borderId="15" xfId="0" applyNumberFormat="1" applyFont="1" applyFill="1" applyBorder="1" applyAlignment="1">
      <alignment/>
    </xf>
    <xf numFmtId="49" fontId="71" fillId="42" borderId="44" xfId="0" applyNumberFormat="1" applyFont="1" applyFill="1" applyBorder="1" applyAlignment="1">
      <alignment/>
    </xf>
    <xf numFmtId="2" fontId="15" fillId="37" borderId="31" xfId="56" applyNumberFormat="1" applyFont="1" applyFill="1" applyBorder="1" applyAlignment="1">
      <alignment horizontal="center" vertical="center" wrapText="1"/>
      <protection/>
    </xf>
    <xf numFmtId="2" fontId="15" fillId="37" borderId="11" xfId="56" applyNumberFormat="1" applyFont="1" applyFill="1" applyBorder="1" applyAlignment="1">
      <alignment horizontal="center" vertical="center" wrapText="1"/>
      <protection/>
    </xf>
    <xf numFmtId="2" fontId="15" fillId="42" borderId="18" xfId="56" applyNumberFormat="1" applyFont="1" applyFill="1" applyBorder="1" applyAlignment="1">
      <alignment horizontal="center" vertical="center" wrapText="1"/>
      <protection/>
    </xf>
    <xf numFmtId="2" fontId="15" fillId="42" borderId="11" xfId="56" applyNumberFormat="1" applyFont="1" applyFill="1" applyBorder="1" applyAlignment="1">
      <alignment horizontal="center" vertical="center" wrapText="1"/>
      <protection/>
    </xf>
    <xf numFmtId="2" fontId="15" fillId="42" borderId="16" xfId="56" applyNumberFormat="1" applyFont="1" applyFill="1" applyBorder="1" applyAlignment="1">
      <alignment horizontal="center" vertical="center" wrapText="1"/>
      <protection/>
    </xf>
    <xf numFmtId="0" fontId="68" fillId="39" borderId="10" xfId="0" applyNumberFormat="1" applyFont="1" applyFill="1" applyBorder="1" applyAlignment="1">
      <alignment horizontal="center"/>
    </xf>
    <xf numFmtId="49" fontId="2" fillId="34" borderId="47" xfId="56" applyNumberFormat="1" applyFont="1" applyFill="1" applyBorder="1" applyAlignment="1">
      <alignment/>
      <protection/>
    </xf>
    <xf numFmtId="1" fontId="68" fillId="34" borderId="43" xfId="0" applyNumberFormat="1" applyFont="1" applyFill="1" applyBorder="1" applyAlignment="1">
      <alignment horizontal="center"/>
    </xf>
    <xf numFmtId="10" fontId="68" fillId="34" borderId="43" xfId="0" applyNumberFormat="1" applyFont="1" applyFill="1" applyBorder="1" applyAlignment="1">
      <alignment horizontal="center"/>
    </xf>
    <xf numFmtId="2" fontId="0" fillId="34" borderId="40" xfId="0" applyNumberFormat="1" applyFill="1" applyBorder="1" applyAlignment="1">
      <alignment horizontal="center"/>
    </xf>
    <xf numFmtId="49" fontId="2" fillId="34" borderId="10" xfId="56" applyNumberFormat="1" applyFont="1" applyFill="1" applyBorder="1" applyAlignment="1">
      <alignment/>
      <protection/>
    </xf>
    <xf numFmtId="2" fontId="0" fillId="34" borderId="10" xfId="0" applyNumberFormat="1" applyFill="1" applyBorder="1" applyAlignment="1">
      <alignment horizontal="center"/>
    </xf>
    <xf numFmtId="49" fontId="68" fillId="42" borderId="43" xfId="0" applyNumberFormat="1" applyFont="1" applyFill="1" applyBorder="1" applyAlignment="1">
      <alignment horizontal="center" vertical="center"/>
    </xf>
    <xf numFmtId="49" fontId="68" fillId="40" borderId="26" xfId="0" applyNumberFormat="1" applyFont="1" applyFill="1" applyBorder="1" applyAlignment="1">
      <alignment horizontal="center" vertical="center"/>
    </xf>
    <xf numFmtId="0" fontId="6" fillId="40" borderId="0" xfId="54" applyFill="1" applyBorder="1">
      <alignment/>
      <protection/>
    </xf>
    <xf numFmtId="0" fontId="75" fillId="40" borderId="48" xfId="56" applyFont="1" applyFill="1" applyBorder="1" applyAlignment="1">
      <alignment horizontal="center" vertical="center"/>
      <protection/>
    </xf>
    <xf numFmtId="2" fontId="15" fillId="37" borderId="16" xfId="56" applyNumberFormat="1" applyFont="1" applyFill="1" applyBorder="1" applyAlignment="1">
      <alignment horizontal="center" vertical="center" wrapText="1"/>
      <protection/>
    </xf>
    <xf numFmtId="0" fontId="75" fillId="40" borderId="47" xfId="56" applyFont="1" applyFill="1" applyBorder="1" applyAlignment="1">
      <alignment horizontal="center" vertical="center"/>
      <protection/>
    </xf>
    <xf numFmtId="0" fontId="75" fillId="0" borderId="14" xfId="0" applyFont="1" applyBorder="1" applyAlignment="1">
      <alignment horizontal="center" vertical="top" wrapText="1"/>
    </xf>
    <xf numFmtId="0" fontId="74" fillId="41" borderId="27" xfId="0" applyFont="1" applyFill="1" applyBorder="1" applyAlignment="1">
      <alignment horizontal="center" vertical="center" wrapText="1"/>
    </xf>
    <xf numFmtId="0" fontId="74" fillId="41" borderId="0" xfId="0" applyFont="1" applyFill="1" applyBorder="1" applyAlignment="1">
      <alignment horizontal="center" vertical="center" wrapText="1"/>
    </xf>
    <xf numFmtId="0" fontId="75" fillId="37" borderId="30" xfId="56" applyFont="1" applyFill="1" applyBorder="1" applyAlignment="1">
      <alignment horizontal="center" vertical="center"/>
      <protection/>
    </xf>
    <xf numFmtId="0" fontId="0" fillId="40" borderId="35" xfId="56" applyFont="1" applyFill="1" applyBorder="1" applyAlignment="1">
      <alignment horizontal="center" vertical="center" wrapText="1"/>
      <protection/>
    </xf>
    <xf numFmtId="0" fontId="75" fillId="40" borderId="45" xfId="56" applyFont="1" applyFill="1" applyBorder="1" applyAlignment="1">
      <alignment horizontal="center" vertical="center"/>
      <protection/>
    </xf>
    <xf numFmtId="0" fontId="6" fillId="40" borderId="12" xfId="54" applyFill="1" applyBorder="1" applyAlignment="1">
      <alignment horizontal="center"/>
      <protection/>
    </xf>
    <xf numFmtId="0" fontId="6" fillId="40" borderId="43" xfId="54" applyFill="1" applyBorder="1" applyAlignment="1">
      <alignment horizontal="center"/>
      <protection/>
    </xf>
    <xf numFmtId="2" fontId="10" fillId="40" borderId="18" xfId="56" applyNumberFormat="1" applyFont="1" applyFill="1" applyBorder="1" applyAlignment="1">
      <alignment horizontal="center" vertical="center" wrapText="1"/>
      <protection/>
    </xf>
    <xf numFmtId="1" fontId="68" fillId="37" borderId="15" xfId="0" applyNumberFormat="1" applyFont="1" applyFill="1" applyBorder="1" applyAlignment="1">
      <alignment horizontal="center" vertical="center"/>
    </xf>
    <xf numFmtId="0" fontId="75" fillId="40" borderId="14" xfId="56" applyFont="1" applyFill="1" applyBorder="1" applyAlignment="1">
      <alignment horizontal="center" vertical="center"/>
      <protection/>
    </xf>
    <xf numFmtId="49" fontId="68" fillId="40" borderId="49" xfId="0" applyNumberFormat="1" applyFont="1" applyFill="1" applyBorder="1" applyAlignment="1">
      <alignment horizontal="center" vertical="center"/>
    </xf>
    <xf numFmtId="0" fontId="68" fillId="40" borderId="49" xfId="0" applyNumberFormat="1" applyFont="1" applyFill="1" applyBorder="1" applyAlignment="1">
      <alignment horizontal="center" vertical="center"/>
    </xf>
    <xf numFmtId="0" fontId="6" fillId="40" borderId="49" xfId="54" applyFill="1" applyBorder="1" applyAlignment="1">
      <alignment horizontal="center"/>
      <protection/>
    </xf>
    <xf numFmtId="10" fontId="68" fillId="40" borderId="49" xfId="0" applyNumberFormat="1" applyFont="1" applyFill="1" applyBorder="1" applyAlignment="1">
      <alignment horizontal="center" vertical="center"/>
    </xf>
    <xf numFmtId="0" fontId="6" fillId="40" borderId="10" xfId="54" applyFill="1" applyBorder="1">
      <alignment/>
      <protection/>
    </xf>
    <xf numFmtId="0" fontId="75" fillId="40" borderId="43" xfId="56" applyFont="1" applyFill="1" applyBorder="1" applyAlignment="1">
      <alignment horizontal="center" vertical="center"/>
      <protection/>
    </xf>
    <xf numFmtId="0" fontId="75" fillId="42" borderId="47" xfId="56" applyNumberFormat="1" applyFont="1" applyFill="1" applyBorder="1" applyAlignment="1">
      <alignment horizontal="center" vertical="center"/>
      <protection/>
    </xf>
    <xf numFmtId="0" fontId="12" fillId="42" borderId="43" xfId="56" applyNumberFormat="1" applyFont="1" applyFill="1" applyBorder="1" applyAlignment="1">
      <alignment horizontal="center" vertical="center"/>
      <protection/>
    </xf>
    <xf numFmtId="0" fontId="10" fillId="42" borderId="43" xfId="56" applyNumberFormat="1" applyFont="1" applyFill="1" applyBorder="1" applyAlignment="1">
      <alignment horizontal="center" vertical="center" wrapText="1"/>
      <protection/>
    </xf>
    <xf numFmtId="2" fontId="0" fillId="42" borderId="43" xfId="0" applyNumberFormat="1" applyFill="1" applyBorder="1" applyAlignment="1">
      <alignment horizontal="center"/>
    </xf>
    <xf numFmtId="0" fontId="12" fillId="42" borderId="12" xfId="56" applyNumberFormat="1" applyFont="1" applyFill="1" applyBorder="1" applyAlignment="1">
      <alignment horizontal="center" vertical="center"/>
      <protection/>
    </xf>
    <xf numFmtId="0" fontId="10" fillId="42" borderId="12" xfId="56" applyNumberFormat="1" applyFont="1" applyFill="1" applyBorder="1" applyAlignment="1">
      <alignment horizontal="center" vertical="center" wrapText="1"/>
      <protection/>
    </xf>
    <xf numFmtId="1" fontId="68" fillId="42" borderId="12" xfId="0" applyNumberFormat="1" applyFont="1" applyFill="1" applyBorder="1" applyAlignment="1">
      <alignment horizontal="center"/>
    </xf>
    <xf numFmtId="49" fontId="71" fillId="42" borderId="12" xfId="0" applyNumberFormat="1" applyFont="1" applyFill="1" applyBorder="1" applyAlignment="1">
      <alignment/>
    </xf>
    <xf numFmtId="10" fontId="68" fillId="42" borderId="12" xfId="0" applyNumberFormat="1" applyFont="1" applyFill="1" applyBorder="1" applyAlignment="1">
      <alignment horizontal="center"/>
    </xf>
    <xf numFmtId="2" fontId="0" fillId="42" borderId="12" xfId="0" applyNumberFormat="1" applyFill="1" applyBorder="1" applyAlignment="1">
      <alignment horizontal="center"/>
    </xf>
    <xf numFmtId="1" fontId="12" fillId="40" borderId="15" xfId="56" applyNumberFormat="1" applyFont="1" applyFill="1" applyBorder="1" applyAlignment="1">
      <alignment horizontal="center" vertical="center"/>
      <protection/>
    </xf>
    <xf numFmtId="0" fontId="10" fillId="40" borderId="15" xfId="56" applyFont="1" applyFill="1" applyBorder="1" applyAlignment="1">
      <alignment horizontal="center" vertical="center" wrapText="1"/>
      <protection/>
    </xf>
    <xf numFmtId="0" fontId="75" fillId="40" borderId="42" xfId="56" applyFont="1" applyFill="1" applyBorder="1" applyAlignment="1">
      <alignment horizontal="center" vertical="center"/>
      <protection/>
    </xf>
    <xf numFmtId="0" fontId="75" fillId="42" borderId="41" xfId="56" applyNumberFormat="1" applyFont="1" applyFill="1" applyBorder="1" applyAlignment="1">
      <alignment horizontal="center" vertical="center"/>
      <protection/>
    </xf>
    <xf numFmtId="2" fontId="15" fillId="40" borderId="18" xfId="56" applyNumberFormat="1" applyFont="1" applyFill="1" applyBorder="1" applyAlignment="1">
      <alignment horizontal="center" vertical="center" wrapText="1"/>
      <protection/>
    </xf>
    <xf numFmtId="2" fontId="15" fillId="40" borderId="11" xfId="56" applyNumberFormat="1" applyFont="1" applyFill="1" applyBorder="1" applyAlignment="1">
      <alignment horizontal="center" vertical="center" wrapText="1"/>
      <protection/>
    </xf>
    <xf numFmtId="2" fontId="15" fillId="40" borderId="16" xfId="56" applyNumberFormat="1" applyFont="1" applyFill="1" applyBorder="1" applyAlignment="1">
      <alignment horizontal="center" vertical="center" wrapText="1"/>
      <protection/>
    </xf>
    <xf numFmtId="2" fontId="10" fillId="40" borderId="16" xfId="56" applyNumberFormat="1" applyFont="1" applyFill="1" applyBorder="1" applyAlignment="1">
      <alignment horizontal="center" vertical="center" wrapText="1"/>
      <protection/>
    </xf>
    <xf numFmtId="0" fontId="67" fillId="0" borderId="50" xfId="0" applyFont="1" applyBorder="1" applyAlignment="1">
      <alignment horizontal="center" vertical="top" wrapText="1"/>
    </xf>
    <xf numFmtId="0" fontId="75" fillId="0" borderId="46" xfId="0" applyFont="1" applyBorder="1" applyAlignment="1">
      <alignment horizontal="center" vertical="top" wrapText="1"/>
    </xf>
    <xf numFmtId="0" fontId="75" fillId="0" borderId="45" xfId="0" applyFont="1" applyBorder="1" applyAlignment="1">
      <alignment horizontal="center" vertical="top" wrapText="1"/>
    </xf>
    <xf numFmtId="0" fontId="75" fillId="0" borderId="48" xfId="0" applyFont="1" applyBorder="1" applyAlignment="1">
      <alignment horizontal="center" vertical="top" wrapText="1"/>
    </xf>
    <xf numFmtId="10" fontId="68" fillId="0" borderId="16" xfId="0" applyNumberFormat="1" applyFont="1" applyBorder="1" applyAlignment="1">
      <alignment horizontal="center" vertical="top" wrapText="1"/>
    </xf>
    <xf numFmtId="0" fontId="75" fillId="37" borderId="19" xfId="56" applyFont="1" applyFill="1" applyBorder="1" applyAlignment="1">
      <alignment horizontal="center" vertical="center"/>
      <protection/>
    </xf>
    <xf numFmtId="49" fontId="68" fillId="37" borderId="20" xfId="0" applyNumberFormat="1" applyFont="1" applyFill="1" applyBorder="1" applyAlignment="1">
      <alignment horizontal="center" vertical="center"/>
    </xf>
    <xf numFmtId="0" fontId="68" fillId="37" borderId="20" xfId="0" applyNumberFormat="1" applyFont="1" applyFill="1" applyBorder="1" applyAlignment="1">
      <alignment horizontal="center" vertical="center"/>
    </xf>
    <xf numFmtId="3" fontId="68" fillId="37" borderId="20" xfId="0" applyNumberFormat="1" applyFont="1" applyFill="1" applyBorder="1" applyAlignment="1">
      <alignment horizontal="center"/>
    </xf>
    <xf numFmtId="10" fontId="68" fillId="37" borderId="20" xfId="0" applyNumberFormat="1" applyFont="1" applyFill="1" applyBorder="1" applyAlignment="1">
      <alignment horizontal="center"/>
    </xf>
    <xf numFmtId="2" fontId="0" fillId="37" borderId="51" xfId="0" applyNumberFormat="1" applyFill="1" applyBorder="1" applyAlignment="1">
      <alignment horizontal="center"/>
    </xf>
    <xf numFmtId="1" fontId="68" fillId="40" borderId="20" xfId="0" applyNumberFormat="1" applyFont="1" applyFill="1" applyBorder="1" applyAlignment="1">
      <alignment horizontal="center"/>
    </xf>
    <xf numFmtId="10" fontId="68" fillId="40" borderId="20" xfId="0" applyNumberFormat="1" applyFont="1" applyFill="1" applyBorder="1" applyAlignment="1">
      <alignment horizontal="center"/>
    </xf>
    <xf numFmtId="2" fontId="0" fillId="40" borderId="51" xfId="0" applyNumberFormat="1" applyFill="1" applyBorder="1" applyAlignment="1">
      <alignment horizontal="center"/>
    </xf>
    <xf numFmtId="0" fontId="75" fillId="0" borderId="52" xfId="0" applyFont="1" applyBorder="1" applyAlignment="1">
      <alignment horizontal="center" vertical="center" wrapText="1"/>
    </xf>
    <xf numFmtId="0" fontId="75" fillId="0" borderId="53" xfId="0" applyFont="1" applyBorder="1" applyAlignment="1">
      <alignment horizontal="center" vertical="center" wrapText="1"/>
    </xf>
    <xf numFmtId="0" fontId="75" fillId="0" borderId="54" xfId="0" applyFont="1" applyBorder="1" applyAlignment="1">
      <alignment horizontal="center" vertical="center" wrapText="1"/>
    </xf>
    <xf numFmtId="0" fontId="72" fillId="0" borderId="30" xfId="0" applyFont="1" applyBorder="1" applyAlignment="1">
      <alignment horizontal="center"/>
    </xf>
    <xf numFmtId="0" fontId="72" fillId="0" borderId="26" xfId="0" applyFont="1" applyBorder="1" applyAlignment="1">
      <alignment horizontal="center"/>
    </xf>
    <xf numFmtId="0" fontId="72" fillId="0" borderId="31" xfId="0" applyFont="1" applyBorder="1" applyAlignment="1">
      <alignment horizontal="center"/>
    </xf>
    <xf numFmtId="0" fontId="72" fillId="0" borderId="55" xfId="0" applyFont="1" applyBorder="1" applyAlignment="1">
      <alignment horizontal="center"/>
    </xf>
    <xf numFmtId="0" fontId="72" fillId="0" borderId="56" xfId="0" applyFont="1" applyBorder="1" applyAlignment="1">
      <alignment horizontal="center"/>
    </xf>
    <xf numFmtId="0" fontId="72" fillId="0" borderId="57" xfId="0" applyFont="1" applyBorder="1" applyAlignment="1">
      <alignment horizontal="center"/>
    </xf>
    <xf numFmtId="17" fontId="77" fillId="41" borderId="30" xfId="0" applyNumberFormat="1" applyFont="1" applyFill="1" applyBorder="1" applyAlignment="1" quotePrefix="1">
      <alignment horizontal="center" vertical="center" wrapText="1"/>
    </xf>
    <xf numFmtId="0" fontId="77" fillId="41" borderId="46" xfId="0" applyFont="1" applyFill="1" applyBorder="1" applyAlignment="1">
      <alignment horizontal="center" vertical="center" wrapText="1"/>
    </xf>
    <xf numFmtId="0" fontId="77" fillId="41" borderId="26" xfId="0" applyFont="1" applyFill="1" applyBorder="1" applyAlignment="1">
      <alignment horizontal="center" vertical="center" wrapText="1"/>
    </xf>
    <xf numFmtId="0" fontId="77" fillId="41" borderId="31" xfId="0" applyFont="1" applyFill="1" applyBorder="1" applyAlignment="1">
      <alignment horizontal="center" vertical="center" wrapText="1"/>
    </xf>
    <xf numFmtId="0" fontId="81" fillId="40" borderId="58" xfId="0" applyFont="1" applyFill="1" applyBorder="1" applyAlignment="1">
      <alignment horizontal="center" vertical="center" wrapText="1"/>
    </xf>
    <xf numFmtId="0" fontId="81" fillId="40" borderId="0" xfId="0" applyFont="1" applyFill="1" applyBorder="1" applyAlignment="1">
      <alignment horizontal="center" vertical="center" wrapText="1"/>
    </xf>
    <xf numFmtId="0" fontId="81" fillId="40" borderId="44" xfId="0" applyFont="1" applyFill="1" applyBorder="1" applyAlignment="1">
      <alignment horizontal="center" vertical="center" wrapText="1"/>
    </xf>
    <xf numFmtId="0" fontId="82" fillId="42" borderId="52" xfId="0" applyFont="1" applyFill="1" applyBorder="1" applyAlignment="1">
      <alignment horizontal="center" vertical="center" wrapText="1"/>
    </xf>
    <xf numFmtId="0" fontId="82" fillId="42" borderId="53" xfId="0" applyFont="1" applyFill="1" applyBorder="1" applyAlignment="1">
      <alignment horizontal="center" vertical="center" wrapText="1"/>
    </xf>
    <xf numFmtId="0" fontId="82" fillId="42" borderId="54" xfId="0" applyFont="1" applyFill="1" applyBorder="1" applyAlignment="1">
      <alignment horizontal="center" vertical="center" wrapText="1"/>
    </xf>
    <xf numFmtId="0" fontId="81" fillId="37" borderId="58" xfId="0" applyFont="1" applyFill="1" applyBorder="1" applyAlignment="1">
      <alignment horizontal="center" vertical="center" wrapText="1"/>
    </xf>
    <xf numFmtId="0" fontId="81" fillId="37" borderId="0" xfId="0" applyFont="1" applyFill="1" applyBorder="1" applyAlignment="1">
      <alignment horizontal="center" vertical="center" wrapText="1"/>
    </xf>
    <xf numFmtId="0" fontId="81" fillId="37" borderId="44" xfId="0" applyFont="1" applyFill="1" applyBorder="1" applyAlignment="1">
      <alignment horizontal="center" vertical="center" wrapText="1"/>
    </xf>
    <xf numFmtId="17" fontId="77" fillId="41" borderId="55" xfId="0" applyNumberFormat="1" applyFont="1" applyFill="1" applyBorder="1" applyAlignment="1" quotePrefix="1">
      <alignment horizontal="center" vertical="center" wrapText="1"/>
    </xf>
    <xf numFmtId="17" fontId="77" fillId="41" borderId="56" xfId="0" applyNumberFormat="1" applyFont="1" applyFill="1" applyBorder="1" applyAlignment="1" quotePrefix="1">
      <alignment horizontal="center" vertical="center" wrapText="1"/>
    </xf>
    <xf numFmtId="17" fontId="77" fillId="41" borderId="57" xfId="0" applyNumberFormat="1" applyFont="1" applyFill="1" applyBorder="1" applyAlignment="1" quotePrefix="1">
      <alignment horizontal="center" vertical="center" wrapText="1"/>
    </xf>
    <xf numFmtId="0" fontId="74" fillId="41" borderId="30" xfId="0" applyFont="1" applyFill="1" applyBorder="1" applyAlignment="1">
      <alignment horizontal="center" vertical="center" wrapText="1"/>
    </xf>
    <xf numFmtId="0" fontId="74" fillId="41" borderId="27" xfId="0" applyFont="1" applyFill="1" applyBorder="1" applyAlignment="1">
      <alignment horizontal="center" vertical="center" wrapText="1"/>
    </xf>
    <xf numFmtId="0" fontId="7" fillId="0" borderId="33" xfId="54" applyFont="1" applyBorder="1" applyAlignment="1">
      <alignment horizontal="center"/>
      <protection/>
    </xf>
    <xf numFmtId="0" fontId="7" fillId="0" borderId="32" xfId="54" applyFont="1" applyBorder="1" applyAlignment="1">
      <alignment horizontal="center"/>
      <protection/>
    </xf>
    <xf numFmtId="0" fontId="7" fillId="0" borderId="59" xfId="54" applyFont="1" applyBorder="1" applyAlignment="1">
      <alignment horizontal="center"/>
      <protection/>
    </xf>
    <xf numFmtId="0" fontId="7" fillId="0" borderId="44" xfId="54" applyFont="1" applyBorder="1" applyAlignment="1">
      <alignment horizontal="center"/>
      <protection/>
    </xf>
    <xf numFmtId="0" fontId="7" fillId="0" borderId="60" xfId="54" applyFont="1" applyBorder="1" applyAlignment="1">
      <alignment horizontal="center" vertical="center"/>
      <protection/>
    </xf>
    <xf numFmtId="0" fontId="7" fillId="0" borderId="58" xfId="54" applyFont="1" applyBorder="1" applyAlignment="1">
      <alignment horizontal="center" vertical="center"/>
      <protection/>
    </xf>
    <xf numFmtId="0" fontId="7" fillId="0" borderId="61" xfId="54" applyFont="1" applyBorder="1" applyAlignment="1">
      <alignment horizontal="center" vertical="center"/>
      <protection/>
    </xf>
    <xf numFmtId="0" fontId="7" fillId="0" borderId="59" xfId="54" applyFont="1" applyBorder="1" applyAlignment="1">
      <alignment horizontal="center" vertical="center"/>
      <protection/>
    </xf>
    <xf numFmtId="0" fontId="7" fillId="0" borderId="44" xfId="54" applyFont="1" applyBorder="1" applyAlignment="1">
      <alignment horizontal="center" vertical="center"/>
      <protection/>
    </xf>
    <xf numFmtId="0" fontId="7" fillId="0" borderId="34" xfId="54" applyFont="1" applyBorder="1" applyAlignment="1">
      <alignment horizontal="center" vertical="center"/>
      <protection/>
    </xf>
    <xf numFmtId="0" fontId="0" fillId="37" borderId="52" xfId="56" applyFill="1" applyBorder="1" applyAlignment="1">
      <alignment horizontal="center" vertical="center" wrapText="1"/>
      <protection/>
    </xf>
    <xf numFmtId="0" fontId="0" fillId="37" borderId="53" xfId="56" applyFill="1" applyBorder="1" applyAlignment="1">
      <alignment horizontal="center" vertical="center" wrapText="1"/>
      <protection/>
    </xf>
    <xf numFmtId="0" fontId="0" fillId="37" borderId="54" xfId="56" applyFill="1" applyBorder="1" applyAlignment="1">
      <alignment horizontal="center" vertical="center" wrapText="1"/>
      <protection/>
    </xf>
    <xf numFmtId="0" fontId="75" fillId="40" borderId="52" xfId="56" applyFont="1" applyFill="1" applyBorder="1" applyAlignment="1">
      <alignment horizontal="center" vertical="center" wrapText="1"/>
      <protection/>
    </xf>
    <xf numFmtId="0" fontId="75" fillId="40" borderId="53" xfId="56" applyFont="1" applyFill="1" applyBorder="1" applyAlignment="1">
      <alignment horizontal="center" vertical="center" wrapText="1"/>
      <protection/>
    </xf>
    <xf numFmtId="0" fontId="75" fillId="40" borderId="54" xfId="56" applyFont="1" applyFill="1" applyBorder="1" applyAlignment="1">
      <alignment horizontal="center" vertical="center" wrapText="1"/>
      <protection/>
    </xf>
    <xf numFmtId="0" fontId="75" fillId="42" borderId="52" xfId="56" applyFont="1" applyFill="1" applyBorder="1" applyAlignment="1">
      <alignment horizontal="center" vertical="center" wrapText="1"/>
      <protection/>
    </xf>
    <xf numFmtId="0" fontId="75" fillId="42" borderId="53" xfId="56" applyFont="1" applyFill="1" applyBorder="1" applyAlignment="1">
      <alignment horizontal="center" vertical="center" wrapText="1"/>
      <protection/>
    </xf>
    <xf numFmtId="0" fontId="75" fillId="42" borderId="54" xfId="56" applyFont="1" applyFill="1" applyBorder="1" applyAlignment="1">
      <alignment horizontal="center" vertical="center" wrapText="1"/>
      <protection/>
    </xf>
    <xf numFmtId="0" fontId="6" fillId="40" borderId="52" xfId="54" applyFill="1" applyBorder="1" applyAlignment="1">
      <alignment horizontal="center" vertical="center"/>
      <protection/>
    </xf>
    <xf numFmtId="0" fontId="6" fillId="40" borderId="53" xfId="54" applyFill="1" applyBorder="1" applyAlignment="1">
      <alignment horizontal="center" vertical="center"/>
      <protection/>
    </xf>
    <xf numFmtId="0" fontId="6" fillId="40" borderId="54" xfId="54" applyFill="1" applyBorder="1" applyAlignment="1">
      <alignment horizontal="center" vertical="center"/>
      <protection/>
    </xf>
    <xf numFmtId="0" fontId="83" fillId="37" borderId="52" xfId="56" applyFont="1" applyFill="1" applyBorder="1" applyAlignment="1">
      <alignment horizontal="center" vertical="center" wrapText="1"/>
      <protection/>
    </xf>
    <xf numFmtId="0" fontId="83" fillId="37" borderId="53" xfId="56" applyFont="1" applyFill="1" applyBorder="1" applyAlignment="1">
      <alignment horizontal="center" vertical="center" wrapText="1"/>
      <protection/>
    </xf>
    <xf numFmtId="0" fontId="83" fillId="37" borderId="54" xfId="56" applyFont="1" applyFill="1" applyBorder="1" applyAlignment="1">
      <alignment horizontal="center" vertical="center" wrapText="1"/>
      <protection/>
    </xf>
    <xf numFmtId="0" fontId="83" fillId="42" borderId="52" xfId="56" applyFont="1" applyFill="1" applyBorder="1" applyAlignment="1">
      <alignment horizontal="center" vertical="center" wrapText="1"/>
      <protection/>
    </xf>
    <xf numFmtId="0" fontId="83" fillId="42" borderId="54" xfId="56" applyFont="1" applyFill="1" applyBorder="1" applyAlignment="1">
      <alignment horizontal="center" vertical="center" wrapText="1"/>
      <protection/>
    </xf>
    <xf numFmtId="0" fontId="83" fillId="40" borderId="52" xfId="56" applyFont="1" applyFill="1" applyBorder="1" applyAlignment="1">
      <alignment horizontal="center" vertical="center" wrapText="1"/>
      <protection/>
    </xf>
    <xf numFmtId="0" fontId="83" fillId="40" borderId="53" xfId="56" applyFont="1" applyFill="1" applyBorder="1" applyAlignment="1">
      <alignment horizontal="center" vertical="center" wrapText="1"/>
      <protection/>
    </xf>
    <xf numFmtId="0" fontId="83" fillId="37" borderId="61" xfId="56" applyFont="1" applyFill="1" applyBorder="1" applyAlignment="1">
      <alignment horizontal="center" vertical="center" wrapText="1"/>
      <protection/>
    </xf>
    <xf numFmtId="0" fontId="83" fillId="37" borderId="62" xfId="56" applyFont="1" applyFill="1" applyBorder="1" applyAlignment="1">
      <alignment horizontal="center" vertical="center" wrapText="1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12" xfId="53"/>
    <cellStyle name="Normal 2" xfId="54"/>
    <cellStyle name="Normal 25" xfId="55"/>
    <cellStyle name="Normal 3" xfId="56"/>
    <cellStyle name="Normal 30" xfId="57"/>
    <cellStyle name="Normal 4" xfId="58"/>
    <cellStyle name="Normal 5" xfId="59"/>
    <cellStyle name="Normal 50" xfId="60"/>
    <cellStyle name="Normal 51" xfId="61"/>
    <cellStyle name="Normal 52" xfId="62"/>
    <cellStyle name="Normal 53" xfId="63"/>
    <cellStyle name="Normal 54" xfId="64"/>
    <cellStyle name="Normal 55" xfId="65"/>
    <cellStyle name="Normal 6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Porcentaje de SE en nivel alto de uso de SAC</a:t>
            </a:r>
          </a:p>
        </c:rich>
      </c:tx>
      <c:layout>
        <c:manualLayout>
          <c:xMode val="factor"/>
          <c:yMode val="factor"/>
          <c:x val="-0.001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83"/>
          <c:w val="0.84"/>
          <c:h val="0.909"/>
        </c:manualLayout>
      </c:layout>
      <c:lineChart>
        <c:grouping val="standard"/>
        <c:varyColors val="0"/>
        <c:ser>
          <c:idx val="0"/>
          <c:order val="0"/>
          <c:tx>
            <c:strRef>
              <c:f>'Estadisticas avance'!$D$17</c:f>
              <c:strCache>
                <c:ptCount val="1"/>
                <c:pt idx="0">
                  <c:v>MES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'Estadisticas avance'!$D$18:$D$47</c:f>
              <c:strCache/>
            </c:strRef>
          </c:cat>
          <c:val>
            <c:numRef>
              <c:f>'Estadisticas avance'!$D$18:$D$43</c:f>
              <c:numCache/>
            </c:numRef>
          </c:val>
          <c:smooth val="0"/>
        </c:ser>
        <c:ser>
          <c:idx val="1"/>
          <c:order val="1"/>
          <c:tx>
            <c:strRef>
              <c:f>'Estadisticas avance'!$E$17</c:f>
              <c:strCache>
                <c:ptCount val="1"/>
                <c:pt idx="0">
                  <c:v>% SE en nivel Alto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'Estadisticas avance'!$E$18:$E$43</c:f>
              <c:numCache/>
            </c:numRef>
          </c:val>
          <c:smooth val="0"/>
        </c:ser>
        <c:marker val="1"/>
        <c:axId val="4033013"/>
        <c:axId val="36297118"/>
      </c:lineChart>
      <c:catAx>
        <c:axId val="40330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297118"/>
        <c:crosses val="autoZero"/>
        <c:auto val="1"/>
        <c:lblOffset val="100"/>
        <c:tickLblSkip val="1"/>
        <c:noMultiLvlLbl val="0"/>
      </c:catAx>
      <c:valAx>
        <c:axId val="36297118"/>
        <c:scaling>
          <c:orientation val="minMax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3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5"/>
          <c:y val="0.49375"/>
          <c:w val="0.13525"/>
          <c:h val="0.09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725"/>
          <c:y val="0.03025"/>
          <c:w val="0.87425"/>
          <c:h val="0.86225"/>
        </c:manualLayout>
      </c:layout>
      <c:lineChart>
        <c:grouping val="standard"/>
        <c:varyColors val="0"/>
        <c:marker val="1"/>
        <c:axId val="58238607"/>
        <c:axId val="54385416"/>
      </c:line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45"/>
          <c:y val="0.4895"/>
          <c:w val="0.017"/>
          <c:h val="0.0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771525</xdr:colOff>
      <xdr:row>22</xdr:row>
      <xdr:rowOff>66675</xdr:rowOff>
    </xdr:from>
    <xdr:to>
      <xdr:col>15</xdr:col>
      <xdr:colOff>533400</xdr:colOff>
      <xdr:row>46</xdr:row>
      <xdr:rowOff>123825</xdr:rowOff>
    </xdr:to>
    <xdr:graphicFrame>
      <xdr:nvGraphicFramePr>
        <xdr:cNvPr id="1" name="1 Gráfico"/>
        <xdr:cNvGraphicFramePr/>
      </xdr:nvGraphicFramePr>
      <xdr:xfrm>
        <a:off x="6943725" y="6200775"/>
        <a:ext cx="9105900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409575</xdr:colOff>
      <xdr:row>25</xdr:row>
      <xdr:rowOff>38100</xdr:rowOff>
    </xdr:from>
    <xdr:to>
      <xdr:col>23</xdr:col>
      <xdr:colOff>476250</xdr:colOff>
      <xdr:row>39</xdr:row>
      <xdr:rowOff>161925</xdr:rowOff>
    </xdr:to>
    <xdr:graphicFrame>
      <xdr:nvGraphicFramePr>
        <xdr:cNvPr id="2" name="1 Gráfico"/>
        <xdr:cNvGraphicFramePr/>
      </xdr:nvGraphicFramePr>
      <xdr:xfrm>
        <a:off x="19126200" y="6753225"/>
        <a:ext cx="4572000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X47"/>
  <sheetViews>
    <sheetView showGridLines="0" zoomScale="82" zoomScaleNormal="82" zoomScalePageLayoutView="0" workbookViewId="0" topLeftCell="B1">
      <selection activeCell="D40" sqref="D40"/>
    </sheetView>
  </sheetViews>
  <sheetFormatPr defaultColWidth="11.421875" defaultRowHeight="15"/>
  <cols>
    <col min="1" max="1" width="1.8515625" style="0" customWidth="1"/>
    <col min="2" max="2" width="42.140625" style="0" bestFit="1" customWidth="1"/>
    <col min="3" max="3" width="14.421875" style="0" customWidth="1"/>
    <col min="4" max="4" width="16.7109375" style="0" customWidth="1"/>
    <col min="5" max="5" width="17.421875" style="0" customWidth="1"/>
    <col min="6" max="6" width="14.8515625" style="0" customWidth="1"/>
    <col min="7" max="7" width="16.57421875" style="0" customWidth="1"/>
    <col min="8" max="8" width="16.00390625" style="0" customWidth="1"/>
    <col min="9" max="9" width="14.7109375" style="0" customWidth="1"/>
    <col min="10" max="11" width="13.57421875" style="0" customWidth="1"/>
    <col min="12" max="12" width="12.7109375" style="0" customWidth="1"/>
    <col min="13" max="13" width="13.140625" style="0" customWidth="1"/>
    <col min="14" max="14" width="13.00390625" style="0" customWidth="1"/>
    <col min="15" max="19" width="12.00390625" style="0" customWidth="1"/>
    <col min="20" max="20" width="10.140625" style="0" customWidth="1"/>
    <col min="21" max="21" width="34.57421875" style="0" customWidth="1"/>
  </cols>
  <sheetData>
    <row r="1" ht="15.75" thickBot="1"/>
    <row r="2" spans="3:17" ht="18.75">
      <c r="C2" s="357" t="s">
        <v>132</v>
      </c>
      <c r="D2" s="358"/>
      <c r="E2" s="359"/>
      <c r="F2" s="360" t="s">
        <v>133</v>
      </c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</row>
    <row r="3" spans="3:24" ht="47.25">
      <c r="C3" s="225" t="s">
        <v>134</v>
      </c>
      <c r="D3" s="226" t="s">
        <v>135</v>
      </c>
      <c r="E3" s="227" t="s">
        <v>136</v>
      </c>
      <c r="F3" s="228" t="s">
        <v>137</v>
      </c>
      <c r="G3" s="229" t="s">
        <v>138</v>
      </c>
      <c r="H3" s="229" t="s">
        <v>139</v>
      </c>
      <c r="I3" s="230" t="s">
        <v>140</v>
      </c>
      <c r="J3" s="230" t="s">
        <v>141</v>
      </c>
      <c r="K3" s="230" t="s">
        <v>142</v>
      </c>
      <c r="L3" s="230" t="s">
        <v>143</v>
      </c>
      <c r="M3" s="230" t="s">
        <v>144</v>
      </c>
      <c r="N3" s="230" t="s">
        <v>145</v>
      </c>
      <c r="O3" s="230" t="s">
        <v>146</v>
      </c>
      <c r="P3" s="230" t="s">
        <v>147</v>
      </c>
      <c r="Q3" s="231" t="s">
        <v>148</v>
      </c>
      <c r="S3" s="42"/>
      <c r="T3" s="43"/>
      <c r="U3" s="43"/>
      <c r="V3" s="43"/>
      <c r="W3" s="43"/>
      <c r="X3" s="43"/>
    </row>
    <row r="4" spans="2:24" ht="39.75" customHeight="1">
      <c r="B4" s="232" t="s">
        <v>149</v>
      </c>
      <c r="C4" s="233">
        <v>68</v>
      </c>
      <c r="D4" s="234">
        <v>68</v>
      </c>
      <c r="E4" s="235">
        <v>54</v>
      </c>
      <c r="F4" s="233">
        <v>53</v>
      </c>
      <c r="G4" s="233">
        <v>53</v>
      </c>
      <c r="H4" s="234">
        <v>60</v>
      </c>
      <c r="I4" s="234">
        <v>61</v>
      </c>
      <c r="J4" s="234">
        <v>63</v>
      </c>
      <c r="K4" s="234">
        <v>66</v>
      </c>
      <c r="L4" s="234">
        <v>70</v>
      </c>
      <c r="M4" s="234">
        <v>74</v>
      </c>
      <c r="N4" s="234"/>
      <c r="O4" s="234"/>
      <c r="P4" s="234"/>
      <c r="Q4" s="235"/>
      <c r="S4" s="44"/>
      <c r="T4" s="43"/>
      <c r="U4" s="43"/>
      <c r="V4" s="43"/>
      <c r="W4" s="43"/>
      <c r="X4" s="43"/>
    </row>
    <row r="5" spans="2:24" ht="39.75" customHeight="1">
      <c r="B5" s="236" t="s">
        <v>150</v>
      </c>
      <c r="C5" s="233">
        <v>13</v>
      </c>
      <c r="D5" s="234">
        <v>14</v>
      </c>
      <c r="E5" s="235">
        <v>20</v>
      </c>
      <c r="F5" s="233">
        <v>25</v>
      </c>
      <c r="G5" s="233">
        <v>25</v>
      </c>
      <c r="H5" s="234">
        <v>23</v>
      </c>
      <c r="I5" s="234">
        <v>23</v>
      </c>
      <c r="J5" s="234">
        <v>23</v>
      </c>
      <c r="K5" s="234">
        <v>16</v>
      </c>
      <c r="L5" s="234">
        <v>10</v>
      </c>
      <c r="M5" s="234">
        <v>10</v>
      </c>
      <c r="N5" s="234"/>
      <c r="O5" s="234"/>
      <c r="P5" s="234"/>
      <c r="Q5" s="235"/>
      <c r="S5" s="45"/>
      <c r="T5" s="46"/>
      <c r="U5" s="46"/>
      <c r="V5" s="46"/>
      <c r="W5" s="46"/>
      <c r="X5" s="46"/>
    </row>
    <row r="6" spans="2:24" ht="39.75" customHeight="1">
      <c r="B6" s="237" t="s">
        <v>151</v>
      </c>
      <c r="C6" s="233">
        <v>1</v>
      </c>
      <c r="D6" s="234">
        <v>0</v>
      </c>
      <c r="E6" s="235">
        <v>9</v>
      </c>
      <c r="F6" s="233">
        <v>8</v>
      </c>
      <c r="G6" s="233">
        <v>8</v>
      </c>
      <c r="H6" s="234">
        <v>3</v>
      </c>
      <c r="I6" s="234">
        <v>3</v>
      </c>
      <c r="J6" s="234">
        <v>1</v>
      </c>
      <c r="K6" s="234">
        <v>6</v>
      </c>
      <c r="L6" s="234">
        <v>9</v>
      </c>
      <c r="M6" s="234">
        <v>5</v>
      </c>
      <c r="N6" s="234"/>
      <c r="O6" s="234"/>
      <c r="P6" s="234"/>
      <c r="Q6" s="235"/>
      <c r="S6" s="44"/>
      <c r="T6" s="47"/>
      <c r="U6" s="47"/>
      <c r="V6" s="47"/>
      <c r="W6" s="47"/>
      <c r="X6" s="47"/>
    </row>
    <row r="7" spans="2:24" ht="39.75" customHeight="1">
      <c r="B7" s="238" t="s">
        <v>152</v>
      </c>
      <c r="C7" s="239">
        <f>SUM(C4:C6)</f>
        <v>82</v>
      </c>
      <c r="D7" s="240">
        <f>SUM(D4:D6)</f>
        <v>82</v>
      </c>
      <c r="E7" s="241">
        <f>SUM(E4:E6)</f>
        <v>83</v>
      </c>
      <c r="F7" s="239">
        <f aca="true" t="shared" si="0" ref="F7:N7">SUM(F4:F6)</f>
        <v>86</v>
      </c>
      <c r="G7" s="239">
        <f>SUM(G4:G6)</f>
        <v>86</v>
      </c>
      <c r="H7" s="240">
        <f t="shared" si="0"/>
        <v>86</v>
      </c>
      <c r="I7" s="240">
        <f t="shared" si="0"/>
        <v>87</v>
      </c>
      <c r="J7" s="240">
        <f t="shared" si="0"/>
        <v>87</v>
      </c>
      <c r="K7" s="240">
        <f t="shared" si="0"/>
        <v>88</v>
      </c>
      <c r="L7" s="240">
        <f t="shared" si="0"/>
        <v>89</v>
      </c>
      <c r="M7" s="240">
        <f t="shared" si="0"/>
        <v>89</v>
      </c>
      <c r="N7" s="240">
        <f t="shared" si="0"/>
        <v>0</v>
      </c>
      <c r="O7" s="240">
        <f>SUM(O4:O6)</f>
        <v>0</v>
      </c>
      <c r="P7" s="240">
        <f>SUM(P4:P6)</f>
        <v>0</v>
      </c>
      <c r="Q7" s="241">
        <f>SUM(Q4:Q6)</f>
        <v>0</v>
      </c>
      <c r="S7" s="44"/>
      <c r="T7" s="48"/>
      <c r="U7" s="49"/>
      <c r="V7" s="49"/>
      <c r="W7" s="49"/>
      <c r="X7" s="49"/>
    </row>
    <row r="8" spans="2:17" ht="27" thickBot="1">
      <c r="B8" s="87" t="s">
        <v>153</v>
      </c>
      <c r="C8" s="242">
        <f>C4/C7</f>
        <v>0.8292682926829268</v>
      </c>
      <c r="D8" s="243">
        <f>D4/D7</f>
        <v>0.8292682926829268</v>
      </c>
      <c r="E8" s="244">
        <f>E4/E7</f>
        <v>0.6506024096385542</v>
      </c>
      <c r="F8" s="242">
        <f aca="true" t="shared" si="1" ref="F8:N8">F4/F7</f>
        <v>0.6162790697674418</v>
      </c>
      <c r="G8" s="243">
        <f>G4/G7</f>
        <v>0.6162790697674418</v>
      </c>
      <c r="H8" s="243">
        <f t="shared" si="1"/>
        <v>0.6976744186046512</v>
      </c>
      <c r="I8" s="243">
        <f t="shared" si="1"/>
        <v>0.7011494252873564</v>
      </c>
      <c r="J8" s="243">
        <f>J4/J7</f>
        <v>0.7241379310344828</v>
      </c>
      <c r="K8" s="243">
        <f t="shared" si="1"/>
        <v>0.75</v>
      </c>
      <c r="L8" s="243">
        <f t="shared" si="1"/>
        <v>0.7865168539325843</v>
      </c>
      <c r="M8" s="243">
        <f t="shared" si="1"/>
        <v>0.8314606741573034</v>
      </c>
      <c r="N8" s="243" t="e">
        <f t="shared" si="1"/>
        <v>#DIV/0!</v>
      </c>
      <c r="O8" s="243" t="e">
        <f>O4/O7</f>
        <v>#DIV/0!</v>
      </c>
      <c r="P8" s="243" t="e">
        <f>P4/P7</f>
        <v>#DIV/0!</v>
      </c>
      <c r="Q8" s="244" t="e">
        <f>Q4/Q7</f>
        <v>#DIV/0!</v>
      </c>
    </row>
    <row r="10" spans="3:17" ht="15">
      <c r="C10" s="245"/>
      <c r="D10" s="245">
        <f>(D8-C8)/C8</f>
        <v>0</v>
      </c>
      <c r="E10" s="245">
        <f>(E8-D8)/D8</f>
        <v>-0.21545003543586108</v>
      </c>
      <c r="F10" s="245">
        <f>(F8-E8)/E8</f>
        <v>-0.05275624461670973</v>
      </c>
      <c r="G10" s="245">
        <f>(G8-F8)/F8</f>
        <v>0</v>
      </c>
      <c r="H10" s="245">
        <f aca="true" t="shared" si="2" ref="H10:Q10">(H8-G8)/G8</f>
        <v>0.13207547169811326</v>
      </c>
      <c r="I10" s="245">
        <f t="shared" si="2"/>
        <v>0.004980842911877414</v>
      </c>
      <c r="J10" s="245">
        <f t="shared" si="2"/>
        <v>0.0327868852459016</v>
      </c>
      <c r="K10" s="245">
        <f t="shared" si="2"/>
        <v>0.035714285714285705</v>
      </c>
      <c r="L10" s="245">
        <f t="shared" si="2"/>
        <v>0.04868913857677907</v>
      </c>
      <c r="M10" s="245">
        <f t="shared" si="2"/>
        <v>0.05714285714285714</v>
      </c>
      <c r="N10" s="245" t="e">
        <f t="shared" si="2"/>
        <v>#DIV/0!</v>
      </c>
      <c r="O10" s="245" t="e">
        <f t="shared" si="2"/>
        <v>#DIV/0!</v>
      </c>
      <c r="P10" s="245" t="e">
        <f t="shared" si="2"/>
        <v>#DIV/0!</v>
      </c>
      <c r="Q10" s="245" t="e">
        <f t="shared" si="2"/>
        <v>#DIV/0!</v>
      </c>
    </row>
    <row r="11" spans="3:17" ht="15">
      <c r="C11" s="245"/>
      <c r="D11" s="245">
        <f>(C8*D10)+C8</f>
        <v>0.8292682926829268</v>
      </c>
      <c r="E11" s="245">
        <f>(D8*E10)+D8</f>
        <v>0.6506024096385542</v>
      </c>
      <c r="F11" s="245">
        <f>(E8*F10)+E8</f>
        <v>0.6162790697674418</v>
      </c>
      <c r="G11" s="245">
        <f>(F8*G10)+F8</f>
        <v>0.6162790697674418</v>
      </c>
      <c r="H11" s="245">
        <f aca="true" t="shared" si="3" ref="H11:Q11">(G8*H10)+G8</f>
        <v>0.6976744186046512</v>
      </c>
      <c r="I11" s="245">
        <f t="shared" si="3"/>
        <v>0.7011494252873564</v>
      </c>
      <c r="J11" s="245">
        <f t="shared" si="3"/>
        <v>0.7241379310344828</v>
      </c>
      <c r="K11" s="245">
        <f t="shared" si="3"/>
        <v>0.75</v>
      </c>
      <c r="L11" s="245">
        <f t="shared" si="3"/>
        <v>0.7865168539325843</v>
      </c>
      <c r="M11" s="245">
        <f t="shared" si="3"/>
        <v>0.8314606741573034</v>
      </c>
      <c r="N11" s="245" t="e">
        <f t="shared" si="3"/>
        <v>#DIV/0!</v>
      </c>
      <c r="O11" s="245" t="e">
        <f t="shared" si="3"/>
        <v>#DIV/0!</v>
      </c>
      <c r="P11" s="245" t="e">
        <f t="shared" si="3"/>
        <v>#DIV/0!</v>
      </c>
      <c r="Q11" s="245" t="e">
        <f t="shared" si="3"/>
        <v>#DIV/0!</v>
      </c>
    </row>
    <row r="12" spans="2:17" ht="15">
      <c r="B12" s="246" t="s">
        <v>154</v>
      </c>
      <c r="C12" s="247"/>
      <c r="D12" s="247">
        <f>D8/60%</f>
        <v>1.3821138211382114</v>
      </c>
      <c r="E12" s="247">
        <f>E8/60%</f>
        <v>1.0843373493975903</v>
      </c>
      <c r="F12" s="247">
        <f>F8/60%</f>
        <v>1.0271317829457365</v>
      </c>
      <c r="G12" s="247">
        <f>G8/60%</f>
        <v>1.0271317829457365</v>
      </c>
      <c r="H12" s="247">
        <f aca="true" t="shared" si="4" ref="H12:Q12">H8/60%</f>
        <v>1.1627906976744187</v>
      </c>
      <c r="I12" s="247">
        <f t="shared" si="4"/>
        <v>1.1685823754789273</v>
      </c>
      <c r="J12" s="247">
        <f t="shared" si="4"/>
        <v>1.206896551724138</v>
      </c>
      <c r="K12" s="247">
        <f t="shared" si="4"/>
        <v>1.25</v>
      </c>
      <c r="L12" s="247">
        <f t="shared" si="4"/>
        <v>1.3108614232209739</v>
      </c>
      <c r="M12" s="247">
        <f t="shared" si="4"/>
        <v>1.3857677902621723</v>
      </c>
      <c r="N12" s="247" t="e">
        <f t="shared" si="4"/>
        <v>#DIV/0!</v>
      </c>
      <c r="O12" s="247" t="e">
        <f t="shared" si="4"/>
        <v>#DIV/0!</v>
      </c>
      <c r="P12" s="247" t="e">
        <f t="shared" si="4"/>
        <v>#DIV/0!</v>
      </c>
      <c r="Q12" s="247" t="e">
        <f t="shared" si="4"/>
        <v>#DIV/0!</v>
      </c>
    </row>
    <row r="16" ht="15.75" thickBot="1">
      <c r="G16" t="s">
        <v>130</v>
      </c>
    </row>
    <row r="17" spans="3:5" ht="15.75" thickBot="1">
      <c r="C17" s="340" t="s">
        <v>98</v>
      </c>
      <c r="D17" s="145" t="s">
        <v>99</v>
      </c>
      <c r="E17" s="145" t="s">
        <v>100</v>
      </c>
    </row>
    <row r="18" spans="3:5" ht="15.75" thickBot="1">
      <c r="C18" s="354">
        <v>2010</v>
      </c>
      <c r="D18" s="146" t="s">
        <v>101</v>
      </c>
      <c r="E18" s="147">
        <v>0.3974</v>
      </c>
    </row>
    <row r="19" spans="3:5" ht="15.75" thickBot="1">
      <c r="C19" s="355"/>
      <c r="D19" s="146" t="s">
        <v>102</v>
      </c>
      <c r="E19" s="147">
        <v>0.4744</v>
      </c>
    </row>
    <row r="20" spans="3:5" ht="15.75" thickBot="1">
      <c r="C20" s="355"/>
      <c r="D20" s="146" t="s">
        <v>103</v>
      </c>
      <c r="E20" s="147">
        <v>0.4875</v>
      </c>
    </row>
    <row r="21" spans="3:5" ht="15.75" thickBot="1">
      <c r="C21" s="355"/>
      <c r="D21" s="146" t="s">
        <v>104</v>
      </c>
      <c r="E21" s="147">
        <v>0.5309</v>
      </c>
    </row>
    <row r="22" spans="3:5" ht="15.75" thickBot="1">
      <c r="C22" s="355"/>
      <c r="D22" s="146" t="s">
        <v>105</v>
      </c>
      <c r="E22" s="147">
        <v>0.5854</v>
      </c>
    </row>
    <row r="23" spans="3:5" ht="15.75" thickBot="1">
      <c r="C23" s="356"/>
      <c r="D23" s="148" t="s">
        <v>106</v>
      </c>
      <c r="E23" s="149">
        <v>0.5732</v>
      </c>
    </row>
    <row r="24" spans="3:5" ht="15">
      <c r="C24" s="354">
        <v>2011</v>
      </c>
      <c r="D24" s="341" t="s">
        <v>107</v>
      </c>
      <c r="E24" s="150">
        <v>0.525</v>
      </c>
    </row>
    <row r="25" spans="3:5" ht="15">
      <c r="C25" s="355"/>
      <c r="D25" s="342" t="s">
        <v>108</v>
      </c>
      <c r="E25" s="151">
        <v>0.6</v>
      </c>
    </row>
    <row r="26" spans="3:16" ht="15">
      <c r="C26" s="355"/>
      <c r="D26" s="342" t="s">
        <v>109</v>
      </c>
      <c r="E26" s="151">
        <v>0.6125</v>
      </c>
      <c r="P26" s="248"/>
    </row>
    <row r="27" spans="3:5" ht="15">
      <c r="C27" s="355"/>
      <c r="D27" s="342" t="s">
        <v>110</v>
      </c>
      <c r="E27" s="151">
        <v>0.5185185185185185</v>
      </c>
    </row>
    <row r="28" spans="3:5" ht="15">
      <c r="C28" s="355"/>
      <c r="D28" s="342" t="s">
        <v>111</v>
      </c>
      <c r="E28" s="151">
        <v>0.6296</v>
      </c>
    </row>
    <row r="29" spans="3:5" ht="15">
      <c r="C29" s="355"/>
      <c r="D29" s="342" t="s">
        <v>112</v>
      </c>
      <c r="E29" s="151">
        <v>0.642</v>
      </c>
    </row>
    <row r="30" spans="3:5" ht="15">
      <c r="C30" s="355"/>
      <c r="D30" s="342" t="s">
        <v>101</v>
      </c>
      <c r="E30" s="151">
        <v>0.7037</v>
      </c>
    </row>
    <row r="31" spans="3:5" ht="15">
      <c r="C31" s="355"/>
      <c r="D31" s="342" t="s">
        <v>102</v>
      </c>
      <c r="E31" s="151">
        <v>0.679</v>
      </c>
    </row>
    <row r="32" spans="3:5" ht="15">
      <c r="C32" s="355"/>
      <c r="D32" s="342" t="s">
        <v>103</v>
      </c>
      <c r="E32" s="151">
        <v>0.7901</v>
      </c>
    </row>
    <row r="33" spans="3:11" ht="15" customHeight="1" thickBot="1">
      <c r="C33" s="355"/>
      <c r="D33" s="343" t="s">
        <v>104</v>
      </c>
      <c r="E33" s="249">
        <v>0.8293</v>
      </c>
      <c r="K33" s="248" t="s">
        <v>155</v>
      </c>
    </row>
    <row r="34" spans="3:5" ht="15.75" thickBot="1">
      <c r="C34" s="355"/>
      <c r="D34" s="343" t="s">
        <v>105</v>
      </c>
      <c r="E34" s="249">
        <v>0.8293</v>
      </c>
    </row>
    <row r="35" spans="3:5" ht="15.75" thickBot="1">
      <c r="C35" s="356"/>
      <c r="D35" s="343" t="s">
        <v>106</v>
      </c>
      <c r="E35" s="249">
        <v>0.6506</v>
      </c>
    </row>
    <row r="36" spans="3:5" ht="15">
      <c r="C36" s="354">
        <v>2012</v>
      </c>
      <c r="D36" s="341" t="s">
        <v>107</v>
      </c>
      <c r="E36" s="150">
        <v>0.6</v>
      </c>
    </row>
    <row r="37" spans="3:5" ht="15">
      <c r="C37" s="355"/>
      <c r="D37" s="342" t="s">
        <v>108</v>
      </c>
      <c r="E37" s="151">
        <v>0.6163</v>
      </c>
    </row>
    <row r="38" spans="3:5" ht="15">
      <c r="C38" s="355"/>
      <c r="D38" s="342" t="s">
        <v>109</v>
      </c>
      <c r="E38" s="151">
        <v>0.6977</v>
      </c>
    </row>
    <row r="39" spans="3:5" ht="15">
      <c r="C39" s="355"/>
      <c r="D39" s="342" t="s">
        <v>110</v>
      </c>
      <c r="E39" s="151">
        <v>0.7011</v>
      </c>
    </row>
    <row r="40" spans="3:5" ht="15">
      <c r="C40" s="355"/>
      <c r="D40" s="342" t="s">
        <v>111</v>
      </c>
      <c r="E40" s="151">
        <v>0.7241</v>
      </c>
    </row>
    <row r="41" spans="3:5" ht="15">
      <c r="C41" s="355"/>
      <c r="D41" s="342" t="s">
        <v>112</v>
      </c>
      <c r="E41" s="151">
        <v>0.75</v>
      </c>
    </row>
    <row r="42" spans="3:5" ht="15">
      <c r="C42" s="355"/>
      <c r="D42" s="342" t="s">
        <v>101</v>
      </c>
      <c r="E42" s="151">
        <v>0.7978</v>
      </c>
    </row>
    <row r="43" spans="3:5" ht="15">
      <c r="C43" s="355"/>
      <c r="D43" s="342" t="s">
        <v>102</v>
      </c>
      <c r="E43" s="151">
        <v>0.8315</v>
      </c>
    </row>
    <row r="44" spans="3:5" ht="15">
      <c r="C44" s="355"/>
      <c r="D44" s="342" t="s">
        <v>103</v>
      </c>
      <c r="E44" s="151"/>
    </row>
    <row r="45" spans="3:5" ht="15">
      <c r="C45" s="355"/>
      <c r="D45" s="342" t="s">
        <v>104</v>
      </c>
      <c r="E45" s="151"/>
    </row>
    <row r="46" spans="3:5" ht="15">
      <c r="C46" s="355"/>
      <c r="D46" s="342" t="s">
        <v>105</v>
      </c>
      <c r="E46" s="151"/>
    </row>
    <row r="47" spans="3:5" ht="15.75" thickBot="1">
      <c r="C47" s="356"/>
      <c r="D47" s="305" t="s">
        <v>106</v>
      </c>
      <c r="E47" s="344"/>
    </row>
  </sheetData>
  <sheetProtection/>
  <mergeCells count="5">
    <mergeCell ref="C36:C47"/>
    <mergeCell ref="C2:E2"/>
    <mergeCell ref="F2:Q2"/>
    <mergeCell ref="C18:C23"/>
    <mergeCell ref="C24:C35"/>
  </mergeCells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showGridLines="0" tabSelected="1" zoomScale="115" zoomScaleNormal="115" zoomScalePageLayoutView="0" workbookViewId="0" topLeftCell="A1">
      <pane xSplit="1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19" sqref="T19"/>
    </sheetView>
  </sheetViews>
  <sheetFormatPr defaultColWidth="11.421875" defaultRowHeight="15"/>
  <cols>
    <col min="2" max="2" width="4.00390625" style="0" customWidth="1"/>
    <col min="3" max="3" width="16.421875" style="0" customWidth="1"/>
    <col min="4" max="4" width="10.00390625" style="0" customWidth="1"/>
    <col min="5" max="5" width="11.421875" style="1" customWidth="1"/>
    <col min="6" max="6" width="12.421875" style="1" customWidth="1"/>
    <col min="7" max="7" width="11.421875" style="1" customWidth="1"/>
    <col min="8" max="8" width="4.00390625" style="0" customWidth="1"/>
    <col min="9" max="9" width="16.421875" style="0" customWidth="1"/>
    <col min="10" max="10" width="10.00390625" style="0" customWidth="1"/>
    <col min="11" max="11" width="11.421875" style="1" customWidth="1"/>
    <col min="12" max="12" width="12.421875" style="1" customWidth="1"/>
    <col min="13" max="13" width="11.421875" style="1" customWidth="1"/>
    <col min="14" max="14" width="4.00390625" style="0" customWidth="1"/>
    <col min="15" max="15" width="16.421875" style="0" customWidth="1"/>
    <col min="16" max="16" width="10.00390625" style="0" customWidth="1"/>
    <col min="17" max="17" width="11.421875" style="1" customWidth="1"/>
    <col min="18" max="18" width="12.421875" style="1" customWidth="1"/>
    <col min="19" max="19" width="11.421875" style="1" customWidth="1"/>
  </cols>
  <sheetData>
    <row r="1" ht="15"/>
    <row r="2" spans="1:19" ht="15">
      <c r="A2" s="9" t="s">
        <v>68</v>
      </c>
      <c r="E2"/>
      <c r="F2"/>
      <c r="G2"/>
      <c r="K2"/>
      <c r="L2"/>
      <c r="M2"/>
      <c r="Q2"/>
      <c r="R2"/>
      <c r="S2"/>
    </row>
    <row r="3" ht="15.75" thickBot="1"/>
    <row r="4" spans="1:19" ht="15.75" customHeight="1">
      <c r="A4" s="379" t="s">
        <v>65</v>
      </c>
      <c r="C4" s="376" t="s">
        <v>142</v>
      </c>
      <c r="D4" s="377"/>
      <c r="E4" s="377"/>
      <c r="F4" s="377"/>
      <c r="G4" s="378"/>
      <c r="I4" s="363" t="s">
        <v>170</v>
      </c>
      <c r="J4" s="364"/>
      <c r="K4" s="365"/>
      <c r="L4" s="365"/>
      <c r="M4" s="366"/>
      <c r="O4" s="363" t="s">
        <v>264</v>
      </c>
      <c r="P4" s="364"/>
      <c r="Q4" s="365"/>
      <c r="R4" s="365"/>
      <c r="S4" s="366"/>
    </row>
    <row r="5" spans="1:21" ht="34.5" thickBot="1">
      <c r="A5" s="380"/>
      <c r="C5" s="270" t="s">
        <v>24</v>
      </c>
      <c r="D5" s="152" t="s">
        <v>66</v>
      </c>
      <c r="E5" s="152" t="s">
        <v>113</v>
      </c>
      <c r="F5" s="152" t="s">
        <v>6</v>
      </c>
      <c r="G5" s="153" t="s">
        <v>23</v>
      </c>
      <c r="I5" s="306" t="s">
        <v>24</v>
      </c>
      <c r="J5" s="152" t="s">
        <v>66</v>
      </c>
      <c r="K5" s="152" t="s">
        <v>113</v>
      </c>
      <c r="L5" s="152" t="s">
        <v>6</v>
      </c>
      <c r="M5" s="153" t="s">
        <v>23</v>
      </c>
      <c r="O5" s="144" t="s">
        <v>24</v>
      </c>
      <c r="P5" s="152" t="s">
        <v>66</v>
      </c>
      <c r="Q5" s="152" t="s">
        <v>113</v>
      </c>
      <c r="R5" s="152" t="s">
        <v>6</v>
      </c>
      <c r="S5" s="153" t="s">
        <v>23</v>
      </c>
      <c r="U5" s="307" t="s">
        <v>130</v>
      </c>
    </row>
    <row r="6" spans="1:19" ht="15" customHeight="1">
      <c r="A6" s="373" t="s">
        <v>0</v>
      </c>
      <c r="B6">
        <v>1</v>
      </c>
      <c r="C6" s="92" t="s">
        <v>1</v>
      </c>
      <c r="D6" s="93">
        <v>700</v>
      </c>
      <c r="E6" s="93">
        <v>2125</v>
      </c>
      <c r="F6" s="94">
        <v>1</v>
      </c>
      <c r="G6" s="95">
        <v>100</v>
      </c>
      <c r="H6">
        <v>1</v>
      </c>
      <c r="I6" s="92" t="s">
        <v>171</v>
      </c>
      <c r="J6" s="93">
        <v>700</v>
      </c>
      <c r="K6" s="93">
        <v>3084</v>
      </c>
      <c r="L6" s="94">
        <v>1</v>
      </c>
      <c r="M6" s="95">
        <v>100</v>
      </c>
      <c r="N6">
        <v>1</v>
      </c>
      <c r="O6" s="92" t="s">
        <v>37</v>
      </c>
      <c r="P6" s="93">
        <v>1500</v>
      </c>
      <c r="Q6" s="93">
        <v>4297</v>
      </c>
      <c r="R6" s="94">
        <v>1</v>
      </c>
      <c r="S6" s="95">
        <v>100</v>
      </c>
    </row>
    <row r="7" spans="1:19" ht="15" customHeight="1">
      <c r="A7" s="374"/>
      <c r="B7">
        <v>1</v>
      </c>
      <c r="C7" s="103" t="s">
        <v>41</v>
      </c>
      <c r="D7" s="101">
        <v>400</v>
      </c>
      <c r="E7" s="101">
        <v>573</v>
      </c>
      <c r="F7" s="102">
        <v>1</v>
      </c>
      <c r="G7" s="104">
        <v>100</v>
      </c>
      <c r="H7">
        <v>1</v>
      </c>
      <c r="I7" s="103" t="s">
        <v>172</v>
      </c>
      <c r="J7" s="101">
        <v>400</v>
      </c>
      <c r="K7" s="101">
        <v>553</v>
      </c>
      <c r="L7" s="102">
        <v>1</v>
      </c>
      <c r="M7" s="104">
        <v>100</v>
      </c>
      <c r="N7">
        <v>1</v>
      </c>
      <c r="O7" s="103" t="s">
        <v>1</v>
      </c>
      <c r="P7" s="101">
        <v>700</v>
      </c>
      <c r="Q7" s="101">
        <v>2427</v>
      </c>
      <c r="R7" s="102">
        <v>1</v>
      </c>
      <c r="S7" s="104">
        <v>100</v>
      </c>
    </row>
    <row r="8" spans="1:20" ht="15" customHeight="1">
      <c r="A8" s="374"/>
      <c r="B8">
        <v>1</v>
      </c>
      <c r="C8" s="103" t="s">
        <v>18</v>
      </c>
      <c r="D8" s="101">
        <v>400</v>
      </c>
      <c r="E8" s="101">
        <v>586</v>
      </c>
      <c r="F8" s="102">
        <v>1</v>
      </c>
      <c r="G8" s="104">
        <v>100</v>
      </c>
      <c r="H8">
        <v>1</v>
      </c>
      <c r="I8" s="103" t="s">
        <v>173</v>
      </c>
      <c r="J8" s="101">
        <v>400</v>
      </c>
      <c r="K8" s="101">
        <v>1083</v>
      </c>
      <c r="L8" s="102">
        <v>1</v>
      </c>
      <c r="M8" s="104">
        <v>100</v>
      </c>
      <c r="N8">
        <v>1</v>
      </c>
      <c r="O8" s="103" t="s">
        <v>156</v>
      </c>
      <c r="P8" s="101">
        <v>400</v>
      </c>
      <c r="Q8" s="101">
        <v>1234</v>
      </c>
      <c r="R8" s="102">
        <v>1</v>
      </c>
      <c r="S8" s="104">
        <v>100</v>
      </c>
      <c r="T8" t="s">
        <v>130</v>
      </c>
    </row>
    <row r="9" spans="1:19" ht="15" customHeight="1">
      <c r="A9" s="374"/>
      <c r="B9">
        <v>1</v>
      </c>
      <c r="C9" s="103" t="s">
        <v>156</v>
      </c>
      <c r="D9" s="101">
        <v>400</v>
      </c>
      <c r="E9" s="101">
        <v>1075</v>
      </c>
      <c r="F9" s="102">
        <v>1</v>
      </c>
      <c r="G9" s="104">
        <v>100</v>
      </c>
      <c r="H9">
        <v>1</v>
      </c>
      <c r="I9" s="103" t="s">
        <v>174</v>
      </c>
      <c r="J9" s="101">
        <v>400</v>
      </c>
      <c r="K9" s="101">
        <v>782</v>
      </c>
      <c r="L9" s="102">
        <v>1</v>
      </c>
      <c r="M9" s="104">
        <v>100</v>
      </c>
      <c r="N9">
        <v>1</v>
      </c>
      <c r="O9" s="103" t="s">
        <v>157</v>
      </c>
      <c r="P9" s="101">
        <v>400</v>
      </c>
      <c r="Q9" s="101">
        <v>915</v>
      </c>
      <c r="R9" s="102">
        <v>1</v>
      </c>
      <c r="S9" s="104">
        <v>100</v>
      </c>
    </row>
    <row r="10" spans="1:19" ht="15" customHeight="1">
      <c r="A10" s="374"/>
      <c r="B10">
        <v>1</v>
      </c>
      <c r="C10" s="103" t="s">
        <v>57</v>
      </c>
      <c r="D10" s="101">
        <v>400</v>
      </c>
      <c r="E10" s="101">
        <v>426</v>
      </c>
      <c r="F10" s="102">
        <v>1</v>
      </c>
      <c r="G10" s="104">
        <v>100</v>
      </c>
      <c r="H10">
        <v>1</v>
      </c>
      <c r="I10" s="103" t="s">
        <v>175</v>
      </c>
      <c r="J10" s="292" t="s">
        <v>67</v>
      </c>
      <c r="K10" s="101">
        <v>415</v>
      </c>
      <c r="L10" s="102">
        <v>1</v>
      </c>
      <c r="M10" s="104">
        <v>100</v>
      </c>
      <c r="N10">
        <v>1</v>
      </c>
      <c r="O10" s="103" t="s">
        <v>60</v>
      </c>
      <c r="P10" s="292" t="s">
        <v>67</v>
      </c>
      <c r="Q10" s="101">
        <v>971</v>
      </c>
      <c r="R10" s="102">
        <v>1</v>
      </c>
      <c r="S10" s="104">
        <v>100</v>
      </c>
    </row>
    <row r="11" spans="1:19" ht="15" customHeight="1">
      <c r="A11" s="374"/>
      <c r="B11">
        <v>2</v>
      </c>
      <c r="C11" s="103" t="s">
        <v>40</v>
      </c>
      <c r="D11" s="101">
        <v>400</v>
      </c>
      <c r="E11" s="101">
        <v>509</v>
      </c>
      <c r="F11" s="102">
        <v>1</v>
      </c>
      <c r="G11" s="104">
        <v>99.92822966507177</v>
      </c>
      <c r="H11">
        <v>1</v>
      </c>
      <c r="I11" s="103" t="s">
        <v>176</v>
      </c>
      <c r="J11" s="101">
        <v>400</v>
      </c>
      <c r="K11" s="101">
        <v>578</v>
      </c>
      <c r="L11" s="102">
        <v>1</v>
      </c>
      <c r="M11" s="104">
        <v>100</v>
      </c>
      <c r="N11">
        <v>2</v>
      </c>
      <c r="O11" s="103" t="s">
        <v>115</v>
      </c>
      <c r="P11" s="101">
        <v>400</v>
      </c>
      <c r="Q11" s="101">
        <v>722</v>
      </c>
      <c r="R11" s="102">
        <v>0.9987</v>
      </c>
      <c r="S11" s="104">
        <v>99.935</v>
      </c>
    </row>
    <row r="12" spans="1:19" ht="15" customHeight="1">
      <c r="A12" s="374"/>
      <c r="B12">
        <v>3</v>
      </c>
      <c r="C12" s="103" t="s">
        <v>157</v>
      </c>
      <c r="D12" s="101">
        <v>400</v>
      </c>
      <c r="E12" s="101">
        <v>680</v>
      </c>
      <c r="F12" s="102">
        <v>0.9981</v>
      </c>
      <c r="G12" s="104">
        <v>99.905</v>
      </c>
      <c r="H12">
        <v>2</v>
      </c>
      <c r="I12" s="103" t="s">
        <v>177</v>
      </c>
      <c r="J12" s="101">
        <v>400</v>
      </c>
      <c r="K12" s="101">
        <v>987</v>
      </c>
      <c r="L12" s="102">
        <v>1</v>
      </c>
      <c r="M12" s="104">
        <v>99.94736842105263</v>
      </c>
      <c r="N12">
        <v>3</v>
      </c>
      <c r="O12" s="103" t="s">
        <v>162</v>
      </c>
      <c r="P12" s="101">
        <v>400</v>
      </c>
      <c r="Q12" s="101">
        <v>891</v>
      </c>
      <c r="R12" s="102">
        <v>0.9987</v>
      </c>
      <c r="S12" s="104">
        <v>99.935</v>
      </c>
    </row>
    <row r="13" spans="1:19" ht="15" customHeight="1">
      <c r="A13" s="374"/>
      <c r="B13">
        <v>4</v>
      </c>
      <c r="C13" s="103" t="s">
        <v>37</v>
      </c>
      <c r="D13" s="101">
        <v>1500</v>
      </c>
      <c r="E13" s="101">
        <v>4556</v>
      </c>
      <c r="F13" s="102">
        <v>0.9976</v>
      </c>
      <c r="G13" s="104">
        <v>99.76648090815274</v>
      </c>
      <c r="H13">
        <v>3</v>
      </c>
      <c r="I13" s="103" t="s">
        <v>178</v>
      </c>
      <c r="J13" s="101">
        <v>400</v>
      </c>
      <c r="K13" s="101">
        <v>716</v>
      </c>
      <c r="L13" s="102">
        <v>0.9953</v>
      </c>
      <c r="M13" s="104">
        <v>99.76499999999999</v>
      </c>
      <c r="N13">
        <v>4</v>
      </c>
      <c r="O13" s="103" t="s">
        <v>40</v>
      </c>
      <c r="P13" s="101">
        <v>400</v>
      </c>
      <c r="Q13" s="101">
        <v>538</v>
      </c>
      <c r="R13" s="102">
        <v>1</v>
      </c>
      <c r="S13" s="104">
        <v>99.92405063291139</v>
      </c>
    </row>
    <row r="14" spans="1:19" ht="15" customHeight="1">
      <c r="A14" s="374"/>
      <c r="B14">
        <v>5</v>
      </c>
      <c r="C14" s="103" t="s">
        <v>60</v>
      </c>
      <c r="D14" s="101">
        <v>400</v>
      </c>
      <c r="E14" s="101">
        <v>481</v>
      </c>
      <c r="F14" s="102">
        <v>0.9943</v>
      </c>
      <c r="G14" s="104">
        <v>99.715</v>
      </c>
      <c r="H14">
        <v>4</v>
      </c>
      <c r="I14" s="103" t="s">
        <v>179</v>
      </c>
      <c r="J14" s="101">
        <v>400</v>
      </c>
      <c r="K14" s="101">
        <v>535</v>
      </c>
      <c r="L14" s="102">
        <v>0.9949</v>
      </c>
      <c r="M14" s="104">
        <v>99.74499999999999</v>
      </c>
      <c r="N14">
        <v>5</v>
      </c>
      <c r="O14" s="103" t="s">
        <v>18</v>
      </c>
      <c r="P14" s="101">
        <v>400</v>
      </c>
      <c r="Q14" s="101">
        <v>699</v>
      </c>
      <c r="R14" s="102">
        <v>0.9989</v>
      </c>
      <c r="S14" s="104">
        <v>99.88708494208494</v>
      </c>
    </row>
    <row r="15" spans="1:19" ht="15" customHeight="1">
      <c r="A15" s="374"/>
      <c r="B15">
        <v>6</v>
      </c>
      <c r="C15" s="103" t="s">
        <v>28</v>
      </c>
      <c r="D15" s="101">
        <v>700</v>
      </c>
      <c r="E15" s="101">
        <v>1191</v>
      </c>
      <c r="F15" s="102">
        <v>0.9912</v>
      </c>
      <c r="G15" s="104">
        <v>99.56</v>
      </c>
      <c r="H15">
        <v>5</v>
      </c>
      <c r="I15" s="103" t="s">
        <v>180</v>
      </c>
      <c r="J15" s="292" t="s">
        <v>67</v>
      </c>
      <c r="K15" s="101">
        <v>649</v>
      </c>
      <c r="L15" s="102">
        <v>0.9947</v>
      </c>
      <c r="M15" s="104">
        <v>99.735</v>
      </c>
      <c r="N15">
        <v>6</v>
      </c>
      <c r="O15" s="103" t="s">
        <v>57</v>
      </c>
      <c r="P15" s="292" t="s">
        <v>67</v>
      </c>
      <c r="Q15" s="101">
        <v>459</v>
      </c>
      <c r="R15" s="102">
        <v>0.9956</v>
      </c>
      <c r="S15" s="104">
        <v>99.5976291793313</v>
      </c>
    </row>
    <row r="16" spans="1:19" ht="15" customHeight="1">
      <c r="A16" s="374"/>
      <c r="B16">
        <v>7</v>
      </c>
      <c r="C16" s="103" t="s">
        <v>30</v>
      </c>
      <c r="D16" s="101">
        <v>400</v>
      </c>
      <c r="E16" s="101">
        <v>800</v>
      </c>
      <c r="F16" s="102">
        <v>0.9872</v>
      </c>
      <c r="G16" s="104">
        <v>99.30800693240901</v>
      </c>
      <c r="H16">
        <v>6</v>
      </c>
      <c r="I16" s="103" t="s">
        <v>181</v>
      </c>
      <c r="J16" s="101">
        <v>400</v>
      </c>
      <c r="K16" s="101">
        <v>873</v>
      </c>
      <c r="L16" s="102">
        <v>0.993</v>
      </c>
      <c r="M16" s="104">
        <v>99.64999999999999</v>
      </c>
      <c r="N16">
        <v>7</v>
      </c>
      <c r="O16" s="103" t="s">
        <v>30</v>
      </c>
      <c r="P16" s="101">
        <v>400</v>
      </c>
      <c r="Q16" s="101">
        <v>747</v>
      </c>
      <c r="R16" s="102">
        <v>0.9917</v>
      </c>
      <c r="S16" s="104">
        <v>99.52451612903226</v>
      </c>
    </row>
    <row r="17" spans="1:19" ht="15" customHeight="1">
      <c r="A17" s="374"/>
      <c r="B17">
        <v>8</v>
      </c>
      <c r="C17" s="103" t="s">
        <v>158</v>
      </c>
      <c r="D17" s="101">
        <v>400</v>
      </c>
      <c r="E17" s="101">
        <v>406</v>
      </c>
      <c r="F17" s="102">
        <v>0.9791</v>
      </c>
      <c r="G17" s="104">
        <v>98.955</v>
      </c>
      <c r="H17">
        <v>7</v>
      </c>
      <c r="I17" s="103" t="s">
        <v>182</v>
      </c>
      <c r="J17" s="101">
        <v>700</v>
      </c>
      <c r="K17" s="101">
        <v>1116</v>
      </c>
      <c r="L17" s="102">
        <v>0.9906</v>
      </c>
      <c r="M17" s="104">
        <v>99.41311688311688</v>
      </c>
      <c r="N17">
        <v>8</v>
      </c>
      <c r="O17" s="103" t="s">
        <v>41</v>
      </c>
      <c r="P17" s="101">
        <v>400</v>
      </c>
      <c r="Q17" s="101">
        <v>944</v>
      </c>
      <c r="R17" s="102">
        <v>0.9863</v>
      </c>
      <c r="S17" s="104">
        <v>99.26834370139967</v>
      </c>
    </row>
    <row r="18" spans="1:19" ht="15" customHeight="1">
      <c r="A18" s="374"/>
      <c r="B18">
        <v>9</v>
      </c>
      <c r="C18" s="103" t="s">
        <v>159</v>
      </c>
      <c r="D18" s="101">
        <v>400</v>
      </c>
      <c r="E18" s="101">
        <v>609</v>
      </c>
      <c r="F18" s="102">
        <v>0.9795</v>
      </c>
      <c r="G18" s="104">
        <v>98.91719653179192</v>
      </c>
      <c r="H18">
        <v>8</v>
      </c>
      <c r="I18" s="103" t="s">
        <v>183</v>
      </c>
      <c r="J18" s="101">
        <v>400</v>
      </c>
      <c r="K18" s="101">
        <v>475</v>
      </c>
      <c r="L18" s="102">
        <v>0.984</v>
      </c>
      <c r="M18" s="104">
        <v>99.2</v>
      </c>
      <c r="N18">
        <v>9</v>
      </c>
      <c r="O18" s="103" t="s">
        <v>59</v>
      </c>
      <c r="P18" s="101" t="s">
        <v>67</v>
      </c>
      <c r="Q18" s="101">
        <v>763</v>
      </c>
      <c r="R18" s="102">
        <v>0.9838</v>
      </c>
      <c r="S18" s="104">
        <v>99.19</v>
      </c>
    </row>
    <row r="19" spans="1:19" ht="15" customHeight="1">
      <c r="A19" s="374"/>
      <c r="B19">
        <v>10</v>
      </c>
      <c r="C19" s="103" t="s">
        <v>160</v>
      </c>
      <c r="D19" s="101">
        <v>400</v>
      </c>
      <c r="E19" s="101">
        <v>509</v>
      </c>
      <c r="F19" s="102">
        <v>0.9782</v>
      </c>
      <c r="G19" s="104">
        <v>98.91000000000001</v>
      </c>
      <c r="H19">
        <v>9</v>
      </c>
      <c r="I19" s="103" t="s">
        <v>195</v>
      </c>
      <c r="J19" s="101">
        <v>1500</v>
      </c>
      <c r="K19" s="101">
        <v>3885</v>
      </c>
      <c r="L19" s="102">
        <v>0.9926</v>
      </c>
      <c r="M19" s="104">
        <v>99.1861224489796</v>
      </c>
      <c r="N19">
        <v>10</v>
      </c>
      <c r="O19" s="103" t="s">
        <v>28</v>
      </c>
      <c r="P19" s="101">
        <v>700</v>
      </c>
      <c r="Q19" s="101">
        <v>1201</v>
      </c>
      <c r="R19" s="102">
        <v>0.9834</v>
      </c>
      <c r="S19" s="104">
        <v>99.13466431095405</v>
      </c>
    </row>
    <row r="20" spans="1:19" ht="15" customHeight="1">
      <c r="A20" s="374"/>
      <c r="B20">
        <v>11</v>
      </c>
      <c r="C20" s="103" t="s">
        <v>161</v>
      </c>
      <c r="D20" s="101">
        <v>400</v>
      </c>
      <c r="E20" s="101">
        <v>524</v>
      </c>
      <c r="F20" s="102">
        <v>0.9804</v>
      </c>
      <c r="G20" s="104">
        <v>98.8295238095238</v>
      </c>
      <c r="H20">
        <v>10</v>
      </c>
      <c r="I20" s="103" t="s">
        <v>184</v>
      </c>
      <c r="J20" s="101">
        <v>400</v>
      </c>
      <c r="K20" s="101">
        <v>683</v>
      </c>
      <c r="L20" s="102">
        <v>0.9806</v>
      </c>
      <c r="M20" s="104">
        <v>98.97094488188976</v>
      </c>
      <c r="N20">
        <v>11</v>
      </c>
      <c r="O20" s="103" t="s">
        <v>160</v>
      </c>
      <c r="P20" s="101">
        <v>400</v>
      </c>
      <c r="Q20" s="101">
        <v>687</v>
      </c>
      <c r="R20" s="102">
        <v>0.9791</v>
      </c>
      <c r="S20" s="104">
        <v>98.85101386481803</v>
      </c>
    </row>
    <row r="21" spans="1:19" ht="15" customHeight="1">
      <c r="A21" s="374"/>
      <c r="B21">
        <v>12</v>
      </c>
      <c r="C21" s="103" t="s">
        <v>162</v>
      </c>
      <c r="D21" s="101">
        <v>400</v>
      </c>
      <c r="E21" s="101">
        <v>614</v>
      </c>
      <c r="F21" s="102">
        <v>0.9757</v>
      </c>
      <c r="G21" s="104">
        <v>98.78500000000001</v>
      </c>
      <c r="H21">
        <v>11</v>
      </c>
      <c r="I21" s="103" t="s">
        <v>186</v>
      </c>
      <c r="J21" s="101">
        <v>700</v>
      </c>
      <c r="K21" s="101">
        <v>1350</v>
      </c>
      <c r="L21" s="102">
        <v>0.9723</v>
      </c>
      <c r="M21" s="104">
        <v>98.57974735605171</v>
      </c>
      <c r="N21">
        <v>12</v>
      </c>
      <c r="O21" s="103" t="s">
        <v>27</v>
      </c>
      <c r="P21" s="101">
        <v>400</v>
      </c>
      <c r="Q21" s="101">
        <v>539</v>
      </c>
      <c r="R21" s="102">
        <v>0.9796</v>
      </c>
      <c r="S21" s="104">
        <v>98.8423853211009</v>
      </c>
    </row>
    <row r="22" spans="1:19" ht="15" customHeight="1">
      <c r="A22" s="374"/>
      <c r="B22">
        <v>13</v>
      </c>
      <c r="C22" s="103" t="s">
        <v>27</v>
      </c>
      <c r="D22" s="101">
        <v>400</v>
      </c>
      <c r="E22" s="101">
        <v>476</v>
      </c>
      <c r="F22" s="102">
        <v>0.9749</v>
      </c>
      <c r="G22" s="104">
        <v>98.74499999999999</v>
      </c>
      <c r="H22">
        <v>12</v>
      </c>
      <c r="I22" s="103" t="s">
        <v>185</v>
      </c>
      <c r="J22" s="101">
        <v>400</v>
      </c>
      <c r="K22" s="101">
        <v>461</v>
      </c>
      <c r="L22" s="102">
        <v>0.9716</v>
      </c>
      <c r="M22" s="104">
        <v>98.50248062015503</v>
      </c>
      <c r="N22">
        <v>13</v>
      </c>
      <c r="O22" s="103" t="s">
        <v>159</v>
      </c>
      <c r="P22" s="101">
        <v>400</v>
      </c>
      <c r="Q22" s="101">
        <v>748</v>
      </c>
      <c r="R22" s="102">
        <v>0.9767</v>
      </c>
      <c r="S22" s="104">
        <v>98.42262886597939</v>
      </c>
    </row>
    <row r="23" spans="1:19" ht="15" customHeight="1">
      <c r="A23" s="374"/>
      <c r="B23">
        <v>14</v>
      </c>
      <c r="C23" s="103" t="s">
        <v>53</v>
      </c>
      <c r="D23" s="101">
        <v>400</v>
      </c>
      <c r="E23" s="101">
        <v>627</v>
      </c>
      <c r="F23" s="102">
        <v>0.9695</v>
      </c>
      <c r="G23" s="104">
        <v>98.29427710843373</v>
      </c>
      <c r="H23">
        <v>13</v>
      </c>
      <c r="I23" s="103" t="s">
        <v>188</v>
      </c>
      <c r="J23" s="101">
        <v>400</v>
      </c>
      <c r="K23" s="101">
        <v>819</v>
      </c>
      <c r="L23" s="102">
        <v>0.9692</v>
      </c>
      <c r="M23" s="104">
        <v>98.46</v>
      </c>
      <c r="N23">
        <v>14</v>
      </c>
      <c r="O23" s="103" t="s">
        <v>19</v>
      </c>
      <c r="P23" s="101">
        <v>400</v>
      </c>
      <c r="Q23" s="101">
        <v>452</v>
      </c>
      <c r="R23" s="102">
        <v>0.9684</v>
      </c>
      <c r="S23" s="104">
        <v>98.42</v>
      </c>
    </row>
    <row r="24" spans="1:19" ht="15" customHeight="1">
      <c r="A24" s="374"/>
      <c r="B24">
        <v>15</v>
      </c>
      <c r="C24" s="103" t="s">
        <v>34</v>
      </c>
      <c r="D24" s="101">
        <v>400</v>
      </c>
      <c r="E24" s="101">
        <v>728</v>
      </c>
      <c r="F24" s="102">
        <v>0.9647</v>
      </c>
      <c r="G24" s="104">
        <v>98.08348484848484</v>
      </c>
      <c r="H24">
        <v>14</v>
      </c>
      <c r="I24" s="103" t="s">
        <v>190</v>
      </c>
      <c r="J24" s="101">
        <v>400</v>
      </c>
      <c r="K24" s="101">
        <v>477</v>
      </c>
      <c r="L24" s="102">
        <v>0.9644</v>
      </c>
      <c r="M24" s="104">
        <v>98.22</v>
      </c>
      <c r="N24">
        <v>15</v>
      </c>
      <c r="O24" s="103" t="s">
        <v>15</v>
      </c>
      <c r="P24" s="101">
        <v>700</v>
      </c>
      <c r="Q24" s="101">
        <v>2055</v>
      </c>
      <c r="R24" s="102">
        <v>0.9662</v>
      </c>
      <c r="S24" s="104">
        <v>98.31</v>
      </c>
    </row>
    <row r="25" spans="1:19" ht="15" customHeight="1">
      <c r="A25" s="374"/>
      <c r="B25">
        <v>16</v>
      </c>
      <c r="C25" s="103" t="s">
        <v>163</v>
      </c>
      <c r="D25" s="101">
        <v>400</v>
      </c>
      <c r="E25" s="101">
        <v>420</v>
      </c>
      <c r="F25" s="102">
        <v>0.9612</v>
      </c>
      <c r="G25" s="104">
        <v>98.06000000000002</v>
      </c>
      <c r="H25">
        <v>15</v>
      </c>
      <c r="I25" s="103" t="s">
        <v>187</v>
      </c>
      <c r="J25" s="101">
        <v>700</v>
      </c>
      <c r="K25" s="101">
        <v>1636</v>
      </c>
      <c r="L25" s="102">
        <v>0.9667</v>
      </c>
      <c r="M25" s="104">
        <v>98.11130488815245</v>
      </c>
      <c r="N25">
        <v>16</v>
      </c>
      <c r="O25" s="103" t="s">
        <v>53</v>
      </c>
      <c r="P25" s="101">
        <v>400</v>
      </c>
      <c r="Q25" s="101">
        <v>808</v>
      </c>
      <c r="R25" s="102">
        <v>0.9642</v>
      </c>
      <c r="S25" s="104">
        <v>98.21</v>
      </c>
    </row>
    <row r="26" spans="1:19" ht="15" customHeight="1">
      <c r="A26" s="374"/>
      <c r="B26">
        <v>17</v>
      </c>
      <c r="C26" s="103" t="s">
        <v>14</v>
      </c>
      <c r="D26" s="101">
        <v>400</v>
      </c>
      <c r="E26" s="101">
        <v>1467</v>
      </c>
      <c r="F26" s="102">
        <v>0.9563</v>
      </c>
      <c r="G26" s="104">
        <v>97.5846737044146</v>
      </c>
      <c r="H26">
        <v>16</v>
      </c>
      <c r="I26" s="103" t="s">
        <v>192</v>
      </c>
      <c r="J26" s="101">
        <v>400</v>
      </c>
      <c r="K26" s="101">
        <v>847</v>
      </c>
      <c r="L26" s="102">
        <v>0.9615</v>
      </c>
      <c r="M26" s="104">
        <v>98.02573891625616</v>
      </c>
      <c r="N26">
        <v>17</v>
      </c>
      <c r="O26" s="103" t="s">
        <v>64</v>
      </c>
      <c r="P26" s="101" t="s">
        <v>67</v>
      </c>
      <c r="Q26" s="101">
        <v>738</v>
      </c>
      <c r="R26" s="102">
        <v>0.964</v>
      </c>
      <c r="S26" s="104">
        <v>98.2</v>
      </c>
    </row>
    <row r="27" spans="1:19" ht="15" customHeight="1">
      <c r="A27" s="374"/>
      <c r="B27">
        <v>18</v>
      </c>
      <c r="C27" s="103" t="s">
        <v>115</v>
      </c>
      <c r="D27" s="101">
        <v>400</v>
      </c>
      <c r="E27" s="101">
        <v>344</v>
      </c>
      <c r="F27" s="102">
        <v>1</v>
      </c>
      <c r="G27" s="104">
        <v>97.2</v>
      </c>
      <c r="H27">
        <v>17</v>
      </c>
      <c r="I27" s="103" t="s">
        <v>189</v>
      </c>
      <c r="J27" s="101">
        <v>400</v>
      </c>
      <c r="K27" s="101">
        <v>510</v>
      </c>
      <c r="L27" s="102">
        <v>0.9659</v>
      </c>
      <c r="M27" s="104">
        <v>98.02060975609756</v>
      </c>
      <c r="N27">
        <v>18</v>
      </c>
      <c r="O27" s="103" t="s">
        <v>161</v>
      </c>
      <c r="P27" s="101">
        <v>400</v>
      </c>
      <c r="Q27" s="101">
        <v>580</v>
      </c>
      <c r="R27" s="102">
        <v>0.9624</v>
      </c>
      <c r="S27" s="104">
        <v>98.12</v>
      </c>
    </row>
    <row r="28" spans="1:19" ht="15" customHeight="1">
      <c r="A28" s="374"/>
      <c r="B28">
        <v>19</v>
      </c>
      <c r="C28" s="103" t="s">
        <v>47</v>
      </c>
      <c r="D28" s="101">
        <v>700</v>
      </c>
      <c r="E28" s="101">
        <v>1605</v>
      </c>
      <c r="F28" s="102">
        <v>0.9357</v>
      </c>
      <c r="G28" s="104">
        <v>96.75797297297296</v>
      </c>
      <c r="H28">
        <v>18</v>
      </c>
      <c r="I28" s="103" t="s">
        <v>193</v>
      </c>
      <c r="J28" s="101">
        <v>400</v>
      </c>
      <c r="K28" s="101">
        <v>755</v>
      </c>
      <c r="L28" s="102">
        <v>0.9608</v>
      </c>
      <c r="M28" s="104">
        <v>97.87695652173913</v>
      </c>
      <c r="N28">
        <v>19</v>
      </c>
      <c r="O28" s="103" t="s">
        <v>16</v>
      </c>
      <c r="P28" s="101">
        <v>700</v>
      </c>
      <c r="Q28" s="101">
        <v>1310</v>
      </c>
      <c r="R28" s="102">
        <v>0.9598</v>
      </c>
      <c r="S28" s="104">
        <v>97.95855345911949</v>
      </c>
    </row>
    <row r="29" spans="1:19" ht="15" customHeight="1">
      <c r="A29" s="374"/>
      <c r="B29">
        <v>20</v>
      </c>
      <c r="C29" s="103" t="s">
        <v>19</v>
      </c>
      <c r="D29" s="101">
        <v>400</v>
      </c>
      <c r="E29" s="101">
        <v>504</v>
      </c>
      <c r="F29" s="102">
        <v>0.9351</v>
      </c>
      <c r="G29" s="104">
        <v>96.67768041237115</v>
      </c>
      <c r="H29">
        <v>19</v>
      </c>
      <c r="I29" s="103" t="s">
        <v>191</v>
      </c>
      <c r="J29" s="292">
        <v>400</v>
      </c>
      <c r="K29" s="101">
        <v>512</v>
      </c>
      <c r="L29" s="102">
        <v>0.9575</v>
      </c>
      <c r="M29" s="104">
        <v>97.76221804511277</v>
      </c>
      <c r="N29">
        <v>20</v>
      </c>
      <c r="O29" s="103" t="s">
        <v>45</v>
      </c>
      <c r="P29" s="292">
        <v>700</v>
      </c>
      <c r="Q29" s="101">
        <v>1236</v>
      </c>
      <c r="R29" s="102">
        <v>0.958</v>
      </c>
      <c r="S29" s="104">
        <v>97.9</v>
      </c>
    </row>
    <row r="30" spans="1:19" ht="15" customHeight="1">
      <c r="A30" s="374"/>
      <c r="B30">
        <v>21</v>
      </c>
      <c r="C30" s="103" t="s">
        <v>16</v>
      </c>
      <c r="D30" s="101">
        <v>700</v>
      </c>
      <c r="E30" s="101">
        <v>1208</v>
      </c>
      <c r="F30" s="102">
        <v>0.9321</v>
      </c>
      <c r="G30" s="104">
        <v>96.605</v>
      </c>
      <c r="H30">
        <v>20</v>
      </c>
      <c r="I30" s="103" t="s">
        <v>194</v>
      </c>
      <c r="J30" s="292">
        <v>400</v>
      </c>
      <c r="K30" s="101">
        <v>691</v>
      </c>
      <c r="L30" s="102">
        <v>0.9451</v>
      </c>
      <c r="M30" s="104">
        <v>97.255</v>
      </c>
      <c r="N30">
        <v>21</v>
      </c>
      <c r="O30" s="103" t="s">
        <v>158</v>
      </c>
      <c r="P30" s="292">
        <v>400</v>
      </c>
      <c r="Q30" s="101">
        <v>421</v>
      </c>
      <c r="R30" s="102">
        <v>0.9487</v>
      </c>
      <c r="S30" s="104">
        <v>97.435</v>
      </c>
    </row>
    <row r="31" spans="1:19" ht="21" customHeight="1">
      <c r="A31" s="374"/>
      <c r="B31">
        <v>22</v>
      </c>
      <c r="C31" s="103" t="s">
        <v>64</v>
      </c>
      <c r="D31" s="101">
        <v>400</v>
      </c>
      <c r="E31" s="101">
        <v>646</v>
      </c>
      <c r="F31" s="102">
        <v>0.9221</v>
      </c>
      <c r="G31" s="104">
        <v>96.03681818181819</v>
      </c>
      <c r="H31">
        <v>21</v>
      </c>
      <c r="I31" s="103" t="s">
        <v>198</v>
      </c>
      <c r="J31" s="101">
        <v>700</v>
      </c>
      <c r="K31" s="101">
        <v>1904</v>
      </c>
      <c r="L31" s="102">
        <v>0.9413</v>
      </c>
      <c r="M31" s="104">
        <v>97.065</v>
      </c>
      <c r="N31">
        <v>22</v>
      </c>
      <c r="O31" s="103" t="s">
        <v>164</v>
      </c>
      <c r="P31" s="101">
        <v>400</v>
      </c>
      <c r="Q31" s="101">
        <v>401</v>
      </c>
      <c r="R31" s="102">
        <v>0.9569</v>
      </c>
      <c r="S31" s="104">
        <v>97.24699335548172</v>
      </c>
    </row>
    <row r="32" spans="1:19" ht="21" customHeight="1">
      <c r="A32" s="374"/>
      <c r="B32">
        <v>23</v>
      </c>
      <c r="C32" s="103" t="s">
        <v>164</v>
      </c>
      <c r="D32" s="101">
        <v>400</v>
      </c>
      <c r="E32" s="101">
        <v>446</v>
      </c>
      <c r="F32" s="102">
        <v>0.9249</v>
      </c>
      <c r="G32" s="104">
        <v>95.76576677316294</v>
      </c>
      <c r="H32">
        <v>22</v>
      </c>
      <c r="I32" s="103" t="s">
        <v>200</v>
      </c>
      <c r="J32" s="101">
        <v>400</v>
      </c>
      <c r="K32" s="101">
        <v>1638</v>
      </c>
      <c r="L32" s="102">
        <v>0.9422</v>
      </c>
      <c r="M32" s="104">
        <v>96.95293193717278</v>
      </c>
      <c r="N32">
        <v>23</v>
      </c>
      <c r="O32" s="103" t="s">
        <v>61</v>
      </c>
      <c r="P32" s="101">
        <v>400</v>
      </c>
      <c r="Q32" s="101">
        <v>740</v>
      </c>
      <c r="R32" s="102">
        <v>0.9451</v>
      </c>
      <c r="S32" s="104">
        <v>97.07818271119842</v>
      </c>
    </row>
    <row r="33" spans="1:19" ht="21" customHeight="1">
      <c r="A33" s="374"/>
      <c r="B33">
        <v>24</v>
      </c>
      <c r="C33" s="103" t="s">
        <v>8</v>
      </c>
      <c r="D33" s="101">
        <v>400</v>
      </c>
      <c r="E33" s="101">
        <v>667</v>
      </c>
      <c r="F33" s="102">
        <v>0.9172</v>
      </c>
      <c r="G33" s="104">
        <v>95.22902485659657</v>
      </c>
      <c r="H33">
        <v>23</v>
      </c>
      <c r="I33" s="103" t="s">
        <v>196</v>
      </c>
      <c r="J33" s="101">
        <v>700</v>
      </c>
      <c r="K33" s="101">
        <v>1285</v>
      </c>
      <c r="L33" s="102">
        <v>0.9425</v>
      </c>
      <c r="M33" s="104">
        <v>96.91928571428572</v>
      </c>
      <c r="N33">
        <v>24</v>
      </c>
      <c r="O33" s="103" t="s">
        <v>11</v>
      </c>
      <c r="P33" s="101">
        <v>700</v>
      </c>
      <c r="Q33" s="101">
        <v>1511</v>
      </c>
      <c r="R33" s="102">
        <v>0.9443</v>
      </c>
      <c r="S33" s="104">
        <v>96.98837110481587</v>
      </c>
    </row>
    <row r="34" spans="1:19" ht="21" customHeight="1">
      <c r="A34" s="374"/>
      <c r="B34">
        <v>25</v>
      </c>
      <c r="C34" s="103" t="s">
        <v>11</v>
      </c>
      <c r="D34" s="101">
        <v>700</v>
      </c>
      <c r="E34" s="101">
        <v>1423</v>
      </c>
      <c r="F34" s="102">
        <v>0.8996</v>
      </c>
      <c r="G34" s="104">
        <v>94.95227356746764</v>
      </c>
      <c r="H34">
        <v>24</v>
      </c>
      <c r="I34" s="103" t="s">
        <v>199</v>
      </c>
      <c r="J34" s="292">
        <v>400</v>
      </c>
      <c r="K34" s="101">
        <v>563</v>
      </c>
      <c r="L34" s="102">
        <v>0.9372</v>
      </c>
      <c r="M34" s="104">
        <v>96.7712426035503</v>
      </c>
      <c r="N34">
        <v>25</v>
      </c>
      <c r="O34" s="103" t="s">
        <v>56</v>
      </c>
      <c r="P34" s="292">
        <v>400</v>
      </c>
      <c r="Q34" s="101">
        <v>660</v>
      </c>
      <c r="R34" s="102">
        <v>0.9376</v>
      </c>
      <c r="S34" s="104">
        <v>96.7463697104677</v>
      </c>
    </row>
    <row r="35" spans="1:19" ht="21" customHeight="1">
      <c r="A35" s="374"/>
      <c r="B35">
        <v>26</v>
      </c>
      <c r="C35" s="103" t="s">
        <v>61</v>
      </c>
      <c r="D35" s="101">
        <v>400</v>
      </c>
      <c r="E35" s="101">
        <v>503</v>
      </c>
      <c r="F35" s="102">
        <v>0.8947</v>
      </c>
      <c r="G35" s="104">
        <v>94.73500000000001</v>
      </c>
      <c r="H35">
        <v>25</v>
      </c>
      <c r="I35" s="103" t="s">
        <v>201</v>
      </c>
      <c r="J35" s="101">
        <v>400</v>
      </c>
      <c r="K35" s="101">
        <v>571</v>
      </c>
      <c r="L35" s="102">
        <v>0.9346</v>
      </c>
      <c r="M35" s="104">
        <v>96.65167101827676</v>
      </c>
      <c r="N35">
        <v>26</v>
      </c>
      <c r="O35" s="103" t="s">
        <v>165</v>
      </c>
      <c r="P35" s="101">
        <v>400</v>
      </c>
      <c r="Q35" s="101">
        <v>858</v>
      </c>
      <c r="R35" s="102">
        <v>0.942</v>
      </c>
      <c r="S35" s="104">
        <v>96.68188153310105</v>
      </c>
    </row>
    <row r="36" spans="1:19" ht="21" customHeight="1">
      <c r="A36" s="374"/>
      <c r="B36">
        <v>27</v>
      </c>
      <c r="C36" s="103" t="s">
        <v>15</v>
      </c>
      <c r="D36" s="101">
        <v>700</v>
      </c>
      <c r="E36" s="101">
        <v>1699</v>
      </c>
      <c r="F36" s="102">
        <v>0.8943</v>
      </c>
      <c r="G36" s="104">
        <v>94.68650997150996</v>
      </c>
      <c r="H36">
        <v>26</v>
      </c>
      <c r="I36" s="103" t="s">
        <v>197</v>
      </c>
      <c r="J36" s="101">
        <v>400</v>
      </c>
      <c r="K36" s="101">
        <v>464</v>
      </c>
      <c r="L36" s="102">
        <v>0.9402</v>
      </c>
      <c r="M36" s="104">
        <v>96.29571428571428</v>
      </c>
      <c r="N36">
        <v>27</v>
      </c>
      <c r="O36" s="103" t="s">
        <v>265</v>
      </c>
      <c r="P36" s="101">
        <v>1500</v>
      </c>
      <c r="Q36" s="101">
        <v>4910</v>
      </c>
      <c r="R36" s="102">
        <v>0.938</v>
      </c>
      <c r="S36" s="104">
        <v>96.5876016921575</v>
      </c>
    </row>
    <row r="37" spans="1:19" ht="21" customHeight="1">
      <c r="A37" s="374"/>
      <c r="B37">
        <v>28</v>
      </c>
      <c r="C37" s="103" t="s">
        <v>33</v>
      </c>
      <c r="D37" s="101">
        <v>400</v>
      </c>
      <c r="E37" s="101">
        <v>423</v>
      </c>
      <c r="F37" s="102">
        <v>0.9</v>
      </c>
      <c r="G37" s="104">
        <v>94.68586387434554</v>
      </c>
      <c r="H37">
        <v>27</v>
      </c>
      <c r="I37" s="103" t="s">
        <v>202</v>
      </c>
      <c r="J37" s="101">
        <v>400</v>
      </c>
      <c r="K37" s="101">
        <v>744</v>
      </c>
      <c r="L37" s="102">
        <v>0.9158</v>
      </c>
      <c r="M37" s="104">
        <v>95.46914438502672</v>
      </c>
      <c r="N37">
        <v>28</v>
      </c>
      <c r="O37" s="103" t="s">
        <v>58</v>
      </c>
      <c r="P37" s="101">
        <v>400</v>
      </c>
      <c r="Q37" s="101">
        <v>519</v>
      </c>
      <c r="R37" s="102">
        <v>0.9336</v>
      </c>
      <c r="S37" s="104">
        <v>96.35479674796748</v>
      </c>
    </row>
    <row r="38" spans="1:19" ht="21" customHeight="1">
      <c r="A38" s="374"/>
      <c r="B38">
        <v>29</v>
      </c>
      <c r="C38" s="103" t="s">
        <v>56</v>
      </c>
      <c r="D38" s="101">
        <v>400</v>
      </c>
      <c r="E38" s="101">
        <v>565</v>
      </c>
      <c r="F38" s="102">
        <v>0.8985</v>
      </c>
      <c r="G38" s="104">
        <v>94.2851895734597</v>
      </c>
      <c r="H38">
        <v>28</v>
      </c>
      <c r="I38" s="103" t="s">
        <v>204</v>
      </c>
      <c r="J38" s="101">
        <v>400</v>
      </c>
      <c r="K38" s="101">
        <v>466</v>
      </c>
      <c r="L38" s="102">
        <v>0.9054</v>
      </c>
      <c r="M38" s="104">
        <v>95.03</v>
      </c>
      <c r="N38">
        <v>29</v>
      </c>
      <c r="O38" s="103" t="s">
        <v>8</v>
      </c>
      <c r="P38" s="101">
        <v>400</v>
      </c>
      <c r="Q38" s="101">
        <v>762</v>
      </c>
      <c r="R38" s="102">
        <v>0.9224</v>
      </c>
      <c r="S38" s="104">
        <v>96.12</v>
      </c>
    </row>
    <row r="39" spans="1:19" ht="21" customHeight="1">
      <c r="A39" s="374"/>
      <c r="B39">
        <v>30</v>
      </c>
      <c r="C39" s="103" t="s">
        <v>44</v>
      </c>
      <c r="D39" s="101">
        <v>400</v>
      </c>
      <c r="E39" s="101">
        <v>905</v>
      </c>
      <c r="F39" s="102">
        <v>0.8926</v>
      </c>
      <c r="G39" s="104">
        <v>93.89470588235294</v>
      </c>
      <c r="H39">
        <v>29</v>
      </c>
      <c r="I39" s="103" t="s">
        <v>205</v>
      </c>
      <c r="J39" s="101">
        <v>700</v>
      </c>
      <c r="K39" s="101">
        <v>1167</v>
      </c>
      <c r="L39" s="102">
        <v>0.8964</v>
      </c>
      <c r="M39" s="104">
        <v>94.72516332982086</v>
      </c>
      <c r="N39">
        <v>30</v>
      </c>
      <c r="O39" s="103" t="s">
        <v>261</v>
      </c>
      <c r="P39" s="101">
        <v>700</v>
      </c>
      <c r="Q39" s="101">
        <v>2643</v>
      </c>
      <c r="R39" s="102">
        <v>0.9285</v>
      </c>
      <c r="S39" s="104">
        <v>96.02329580036519</v>
      </c>
    </row>
    <row r="40" spans="1:19" ht="21" customHeight="1">
      <c r="A40" s="374"/>
      <c r="B40">
        <v>31</v>
      </c>
      <c r="C40" s="103" t="s">
        <v>5</v>
      </c>
      <c r="D40" s="101">
        <v>400</v>
      </c>
      <c r="E40" s="101">
        <v>794</v>
      </c>
      <c r="F40" s="102">
        <v>0.9035</v>
      </c>
      <c r="G40" s="104">
        <v>93.7177135678392</v>
      </c>
      <c r="H40">
        <v>30</v>
      </c>
      <c r="I40" s="103" t="s">
        <v>203</v>
      </c>
      <c r="J40" s="101">
        <v>700</v>
      </c>
      <c r="K40" s="101">
        <v>1351</v>
      </c>
      <c r="L40" s="102">
        <v>0.9014</v>
      </c>
      <c r="M40" s="104">
        <v>94.21110429447853</v>
      </c>
      <c r="N40">
        <v>31</v>
      </c>
      <c r="O40" s="103" t="s">
        <v>123</v>
      </c>
      <c r="P40" s="101">
        <v>400</v>
      </c>
      <c r="Q40" s="101">
        <v>874</v>
      </c>
      <c r="R40" s="102">
        <v>0.9189</v>
      </c>
      <c r="S40" s="104">
        <v>95.84261092150172</v>
      </c>
    </row>
    <row r="41" spans="1:19" ht="21" customHeight="1">
      <c r="A41" s="374"/>
      <c r="B41">
        <v>32</v>
      </c>
      <c r="C41" s="103" t="s">
        <v>59</v>
      </c>
      <c r="D41" s="101">
        <v>400</v>
      </c>
      <c r="E41" s="101">
        <v>602</v>
      </c>
      <c r="F41" s="102">
        <v>0.8896</v>
      </c>
      <c r="G41" s="104">
        <v>93.18967741935484</v>
      </c>
      <c r="H41">
        <v>31</v>
      </c>
      <c r="I41" s="103" t="s">
        <v>206</v>
      </c>
      <c r="J41" s="101">
        <v>400</v>
      </c>
      <c r="K41" s="101">
        <v>753</v>
      </c>
      <c r="L41" s="102">
        <v>0.8724</v>
      </c>
      <c r="M41" s="104">
        <v>93.47882352941176</v>
      </c>
      <c r="N41">
        <v>32</v>
      </c>
      <c r="O41" s="103" t="s">
        <v>2</v>
      </c>
      <c r="P41" s="101">
        <v>400</v>
      </c>
      <c r="Q41" s="101">
        <v>1293</v>
      </c>
      <c r="R41" s="102">
        <v>0.9051</v>
      </c>
      <c r="S41" s="104">
        <v>95.1640909090909</v>
      </c>
    </row>
    <row r="42" spans="1:19" ht="21" customHeight="1">
      <c r="A42" s="374"/>
      <c r="B42">
        <v>33</v>
      </c>
      <c r="C42" s="103" t="s">
        <v>12</v>
      </c>
      <c r="D42" s="101">
        <v>400</v>
      </c>
      <c r="E42" s="101">
        <v>874</v>
      </c>
      <c r="F42" s="102">
        <v>0.9108</v>
      </c>
      <c r="G42" s="104">
        <v>92.75973094170403</v>
      </c>
      <c r="H42">
        <v>32</v>
      </c>
      <c r="I42" s="103" t="s">
        <v>212</v>
      </c>
      <c r="J42" s="101">
        <v>400</v>
      </c>
      <c r="K42" s="101">
        <v>731</v>
      </c>
      <c r="L42" s="102">
        <v>0.8671</v>
      </c>
      <c r="M42" s="104">
        <v>92.84169201520913</v>
      </c>
      <c r="N42">
        <v>33</v>
      </c>
      <c r="O42" s="103" t="s">
        <v>14</v>
      </c>
      <c r="P42" s="101">
        <v>400</v>
      </c>
      <c r="Q42" s="101">
        <v>1643</v>
      </c>
      <c r="R42" s="102">
        <v>0.9128</v>
      </c>
      <c r="S42" s="104">
        <v>94.80314454775993</v>
      </c>
    </row>
    <row r="43" spans="1:19" ht="21" customHeight="1">
      <c r="A43" s="374"/>
      <c r="B43">
        <v>34</v>
      </c>
      <c r="C43" s="103" t="s">
        <v>13</v>
      </c>
      <c r="D43" s="101">
        <v>1500</v>
      </c>
      <c r="E43" s="101">
        <v>2547</v>
      </c>
      <c r="F43" s="102">
        <v>0.8699</v>
      </c>
      <c r="G43" s="104">
        <v>92.62036443148688</v>
      </c>
      <c r="H43">
        <v>33</v>
      </c>
      <c r="I43" s="103" t="s">
        <v>208</v>
      </c>
      <c r="J43" s="101">
        <v>1500</v>
      </c>
      <c r="K43" s="101">
        <v>4471</v>
      </c>
      <c r="L43" s="102">
        <v>0.882</v>
      </c>
      <c r="M43" s="104">
        <v>92.83923527385464</v>
      </c>
      <c r="N43">
        <v>34</v>
      </c>
      <c r="O43" s="103" t="s">
        <v>48</v>
      </c>
      <c r="P43" s="101">
        <v>700</v>
      </c>
      <c r="Q43" s="101">
        <v>1994</v>
      </c>
      <c r="R43" s="102">
        <v>0.8966</v>
      </c>
      <c r="S43" s="104">
        <v>94.66050847457628</v>
      </c>
    </row>
    <row r="44" spans="1:19" ht="21" customHeight="1">
      <c r="A44" s="374"/>
      <c r="B44">
        <v>35</v>
      </c>
      <c r="C44" s="103" t="s">
        <v>116</v>
      </c>
      <c r="D44" s="101">
        <v>700</v>
      </c>
      <c r="E44" s="101">
        <v>1815</v>
      </c>
      <c r="F44" s="102">
        <v>0.8578</v>
      </c>
      <c r="G44" s="104">
        <v>92.36674418604652</v>
      </c>
      <c r="H44">
        <v>34</v>
      </c>
      <c r="I44" s="103" t="s">
        <v>207</v>
      </c>
      <c r="J44" s="101">
        <v>400</v>
      </c>
      <c r="K44" s="101">
        <v>673</v>
      </c>
      <c r="L44" s="102">
        <v>0.8721</v>
      </c>
      <c r="M44" s="104">
        <v>92.47899463806971</v>
      </c>
      <c r="N44">
        <v>35</v>
      </c>
      <c r="O44" s="103" t="s">
        <v>47</v>
      </c>
      <c r="P44" s="101">
        <v>700</v>
      </c>
      <c r="Q44" s="101">
        <v>2044</v>
      </c>
      <c r="R44" s="102">
        <v>0.8971</v>
      </c>
      <c r="S44" s="104">
        <v>94.55359343603482</v>
      </c>
    </row>
    <row r="45" spans="1:19" ht="15" customHeight="1">
      <c r="A45" s="374"/>
      <c r="B45">
        <v>36</v>
      </c>
      <c r="C45" s="103" t="s">
        <v>165</v>
      </c>
      <c r="D45" s="101">
        <v>400</v>
      </c>
      <c r="E45" s="101">
        <v>390</v>
      </c>
      <c r="F45" s="102">
        <v>0.8641</v>
      </c>
      <c r="G45" s="104">
        <v>91.95231182795699</v>
      </c>
      <c r="H45">
        <v>35</v>
      </c>
      <c r="I45" s="103" t="s">
        <v>209</v>
      </c>
      <c r="J45" s="101">
        <v>400</v>
      </c>
      <c r="K45" s="101">
        <v>738</v>
      </c>
      <c r="L45" s="102">
        <v>0.8607</v>
      </c>
      <c r="M45" s="104">
        <v>92.19667664670659</v>
      </c>
      <c r="N45">
        <v>36</v>
      </c>
      <c r="O45" s="103" t="s">
        <v>20</v>
      </c>
      <c r="P45" s="101">
        <v>700</v>
      </c>
      <c r="Q45" s="101">
        <v>1415</v>
      </c>
      <c r="R45" s="102">
        <v>0.8944</v>
      </c>
      <c r="S45" s="104">
        <v>94.55089064261554</v>
      </c>
    </row>
    <row r="46" spans="1:19" ht="15" customHeight="1">
      <c r="A46" s="374"/>
      <c r="B46">
        <v>37</v>
      </c>
      <c r="C46" s="103" t="s">
        <v>58</v>
      </c>
      <c r="D46" s="101">
        <v>400</v>
      </c>
      <c r="E46" s="101">
        <v>432</v>
      </c>
      <c r="F46" s="102">
        <v>0.8571</v>
      </c>
      <c r="G46" s="104">
        <v>91.51571428571428</v>
      </c>
      <c r="H46">
        <v>36</v>
      </c>
      <c r="I46" s="103" t="s">
        <v>210</v>
      </c>
      <c r="J46" s="101">
        <v>400</v>
      </c>
      <c r="K46" s="101">
        <v>1007</v>
      </c>
      <c r="L46" s="102">
        <v>0.8596</v>
      </c>
      <c r="M46" s="104">
        <v>92.12174252275682</v>
      </c>
      <c r="N46">
        <v>37</v>
      </c>
      <c r="O46" s="103" t="s">
        <v>17</v>
      </c>
      <c r="P46" s="101">
        <v>700</v>
      </c>
      <c r="Q46" s="101">
        <v>3607</v>
      </c>
      <c r="R46" s="102">
        <v>0.8903</v>
      </c>
      <c r="S46" s="104">
        <v>94.41700081665985</v>
      </c>
    </row>
    <row r="47" spans="1:19" ht="15" customHeight="1">
      <c r="A47" s="374"/>
      <c r="B47">
        <v>38</v>
      </c>
      <c r="C47" s="103" t="s">
        <v>20</v>
      </c>
      <c r="D47" s="101">
        <v>1500</v>
      </c>
      <c r="E47" s="101">
        <v>1238</v>
      </c>
      <c r="F47" s="102">
        <v>0.8975</v>
      </c>
      <c r="G47" s="104">
        <v>91.38166666666667</v>
      </c>
      <c r="H47">
        <v>37</v>
      </c>
      <c r="I47" s="103" t="s">
        <v>211</v>
      </c>
      <c r="J47" s="101">
        <v>400</v>
      </c>
      <c r="K47" s="101">
        <v>429</v>
      </c>
      <c r="L47" s="102">
        <v>0.8465</v>
      </c>
      <c r="M47" s="104">
        <v>91.93026315789474</v>
      </c>
      <c r="N47">
        <v>38</v>
      </c>
      <c r="O47" s="103" t="s">
        <v>5</v>
      </c>
      <c r="P47" s="101">
        <v>400</v>
      </c>
      <c r="Q47" s="101">
        <v>1258</v>
      </c>
      <c r="R47" s="102">
        <v>0.8859</v>
      </c>
      <c r="S47" s="104">
        <v>94.03785714285715</v>
      </c>
    </row>
    <row r="48" spans="1:19" ht="15.75" customHeight="1">
      <c r="A48" s="374"/>
      <c r="B48">
        <v>39</v>
      </c>
      <c r="C48" s="103" t="s">
        <v>54</v>
      </c>
      <c r="D48" s="101">
        <v>400</v>
      </c>
      <c r="E48" s="101">
        <v>652</v>
      </c>
      <c r="F48" s="102">
        <v>0.8775</v>
      </c>
      <c r="G48" s="104">
        <v>91.30743243243242</v>
      </c>
      <c r="H48">
        <v>38</v>
      </c>
      <c r="I48" s="103" t="s">
        <v>215</v>
      </c>
      <c r="J48" s="101">
        <v>700</v>
      </c>
      <c r="K48" s="101">
        <v>3632</v>
      </c>
      <c r="L48" s="102">
        <v>0.8287</v>
      </c>
      <c r="M48" s="104">
        <v>90.92900798934753</v>
      </c>
      <c r="N48">
        <v>39</v>
      </c>
      <c r="O48" s="103" t="s">
        <v>12</v>
      </c>
      <c r="P48" s="101">
        <v>400</v>
      </c>
      <c r="Q48" s="101">
        <v>1202</v>
      </c>
      <c r="R48" s="102">
        <v>0.8974</v>
      </c>
      <c r="S48" s="104">
        <v>93.86253731343284</v>
      </c>
    </row>
    <row r="49" spans="1:19" ht="15.75" customHeight="1">
      <c r="A49" s="374"/>
      <c r="B49">
        <v>40</v>
      </c>
      <c r="C49" s="103" t="s">
        <v>117</v>
      </c>
      <c r="D49" s="101">
        <v>1500</v>
      </c>
      <c r="E49" s="101">
        <v>3728</v>
      </c>
      <c r="F49" s="102">
        <v>0.8361</v>
      </c>
      <c r="G49" s="104">
        <v>90.14291208791208</v>
      </c>
      <c r="H49">
        <v>39</v>
      </c>
      <c r="I49" s="103" t="s">
        <v>219</v>
      </c>
      <c r="J49" s="101">
        <v>400</v>
      </c>
      <c r="K49" s="101">
        <v>738</v>
      </c>
      <c r="L49" s="102">
        <v>0.8388</v>
      </c>
      <c r="M49" s="104">
        <v>90.89705521472392</v>
      </c>
      <c r="N49">
        <v>40</v>
      </c>
      <c r="O49" s="103" t="s">
        <v>26</v>
      </c>
      <c r="P49" s="101">
        <v>400</v>
      </c>
      <c r="Q49" s="101">
        <v>533</v>
      </c>
      <c r="R49" s="102">
        <v>0.8799</v>
      </c>
      <c r="S49" s="104">
        <v>93.77277777777778</v>
      </c>
    </row>
    <row r="50" spans="1:20" ht="15.75" customHeight="1">
      <c r="A50" s="374"/>
      <c r="B50">
        <v>41</v>
      </c>
      <c r="C50" s="103" t="s">
        <v>166</v>
      </c>
      <c r="D50" s="101">
        <v>400</v>
      </c>
      <c r="E50" s="101">
        <v>549</v>
      </c>
      <c r="F50" s="102">
        <v>0.8473</v>
      </c>
      <c r="G50" s="104">
        <v>90.08023178807947</v>
      </c>
      <c r="H50">
        <v>40</v>
      </c>
      <c r="I50" s="103" t="s">
        <v>214</v>
      </c>
      <c r="J50" s="101">
        <v>400</v>
      </c>
      <c r="K50" s="101">
        <v>1126</v>
      </c>
      <c r="L50" s="102">
        <v>0.846</v>
      </c>
      <c r="M50" s="104">
        <v>90.6224967490247</v>
      </c>
      <c r="N50">
        <v>41</v>
      </c>
      <c r="O50" s="103" t="s">
        <v>118</v>
      </c>
      <c r="P50" s="101">
        <v>700</v>
      </c>
      <c r="Q50" s="101">
        <v>2296</v>
      </c>
      <c r="R50" s="102">
        <v>0.872</v>
      </c>
      <c r="S50" s="104">
        <v>93.6</v>
      </c>
      <c r="T50" t="s">
        <v>130</v>
      </c>
    </row>
    <row r="51" spans="1:19" ht="15.75" customHeight="1">
      <c r="A51" s="374"/>
      <c r="B51">
        <v>42</v>
      </c>
      <c r="C51" s="103" t="s">
        <v>38</v>
      </c>
      <c r="D51" s="101">
        <v>700</v>
      </c>
      <c r="E51" s="101">
        <v>1970</v>
      </c>
      <c r="F51" s="102">
        <v>0.8446</v>
      </c>
      <c r="G51" s="104">
        <v>90.00292576419216</v>
      </c>
      <c r="H51">
        <v>41</v>
      </c>
      <c r="I51" s="103" t="s">
        <v>216</v>
      </c>
      <c r="J51" s="101">
        <v>400</v>
      </c>
      <c r="K51" s="101">
        <v>1092</v>
      </c>
      <c r="L51" s="102">
        <v>0.846</v>
      </c>
      <c r="M51" s="104">
        <v>90.3</v>
      </c>
      <c r="N51">
        <v>42</v>
      </c>
      <c r="O51" s="103" t="s">
        <v>122</v>
      </c>
      <c r="P51" s="101">
        <v>400</v>
      </c>
      <c r="Q51" s="101">
        <v>745</v>
      </c>
      <c r="R51" s="102">
        <v>0.8753</v>
      </c>
      <c r="S51" s="104">
        <v>93.26032710280374</v>
      </c>
    </row>
    <row r="52" spans="1:19" ht="15.75" customHeight="1">
      <c r="A52" s="374"/>
      <c r="B52">
        <v>43</v>
      </c>
      <c r="C52" s="103" t="s">
        <v>118</v>
      </c>
      <c r="D52" s="101">
        <v>700</v>
      </c>
      <c r="E52" s="101">
        <v>2052</v>
      </c>
      <c r="F52" s="102">
        <v>0.8074</v>
      </c>
      <c r="G52" s="104">
        <v>89.70431952662722</v>
      </c>
      <c r="H52">
        <v>42</v>
      </c>
      <c r="I52" s="103" t="s">
        <v>218</v>
      </c>
      <c r="J52" s="101">
        <v>400</v>
      </c>
      <c r="K52" s="101">
        <v>430</v>
      </c>
      <c r="L52" s="102">
        <v>0.8057</v>
      </c>
      <c r="M52" s="104">
        <v>90.285</v>
      </c>
      <c r="N52">
        <v>43</v>
      </c>
      <c r="O52" s="103" t="s">
        <v>34</v>
      </c>
      <c r="P52" s="101">
        <v>400</v>
      </c>
      <c r="Q52" s="101">
        <v>863</v>
      </c>
      <c r="R52" s="102">
        <v>0.8853</v>
      </c>
      <c r="S52" s="104">
        <v>92.85874999999999</v>
      </c>
    </row>
    <row r="53" spans="1:19" ht="15.75" customHeight="1">
      <c r="A53" s="374"/>
      <c r="B53">
        <v>44</v>
      </c>
      <c r="C53" s="103" t="s">
        <v>119</v>
      </c>
      <c r="D53" s="101">
        <v>700</v>
      </c>
      <c r="E53" s="101">
        <v>1196</v>
      </c>
      <c r="F53" s="102">
        <v>0.7677</v>
      </c>
      <c r="G53" s="104">
        <v>87.62646649810367</v>
      </c>
      <c r="H53">
        <v>43</v>
      </c>
      <c r="I53" s="103" t="s">
        <v>220</v>
      </c>
      <c r="J53" s="101">
        <v>700</v>
      </c>
      <c r="K53" s="101">
        <v>2240</v>
      </c>
      <c r="L53" s="102">
        <v>0.8175</v>
      </c>
      <c r="M53" s="104">
        <v>90.057156133829</v>
      </c>
      <c r="N53">
        <v>44</v>
      </c>
      <c r="O53" s="103" t="s">
        <v>262</v>
      </c>
      <c r="P53" s="101">
        <v>400</v>
      </c>
      <c r="Q53" s="101">
        <v>978</v>
      </c>
      <c r="R53" s="102">
        <v>0.8766</v>
      </c>
      <c r="S53" s="104">
        <v>92.84574803149607</v>
      </c>
    </row>
    <row r="54" spans="1:19" ht="15" customHeight="1">
      <c r="A54" s="374"/>
      <c r="B54">
        <v>45</v>
      </c>
      <c r="C54" s="103" t="s">
        <v>17</v>
      </c>
      <c r="D54" s="101">
        <v>700</v>
      </c>
      <c r="E54" s="101">
        <v>3413</v>
      </c>
      <c r="F54" s="102">
        <v>0.7991</v>
      </c>
      <c r="G54" s="104">
        <v>87.4175550660793</v>
      </c>
      <c r="H54">
        <v>44</v>
      </c>
      <c r="I54" s="103" t="s">
        <v>217</v>
      </c>
      <c r="J54" s="101">
        <v>1500</v>
      </c>
      <c r="K54" s="101">
        <v>3212</v>
      </c>
      <c r="L54" s="102">
        <v>0.8204</v>
      </c>
      <c r="M54" s="104">
        <v>89.803542039356</v>
      </c>
      <c r="N54">
        <v>45</v>
      </c>
      <c r="O54" s="103" t="s">
        <v>50</v>
      </c>
      <c r="P54" s="101">
        <v>400</v>
      </c>
      <c r="Q54" s="101">
        <v>467</v>
      </c>
      <c r="R54" s="102">
        <v>0.8842</v>
      </c>
      <c r="S54" s="104">
        <v>92.229801980198</v>
      </c>
    </row>
    <row r="55" spans="1:19" ht="15" customHeight="1">
      <c r="A55" s="374"/>
      <c r="B55">
        <v>46</v>
      </c>
      <c r="C55" s="103" t="s">
        <v>167</v>
      </c>
      <c r="D55" s="101">
        <v>400</v>
      </c>
      <c r="E55" s="101">
        <v>443</v>
      </c>
      <c r="F55" s="102">
        <v>0.8035</v>
      </c>
      <c r="G55" s="104">
        <v>87.20571672354949</v>
      </c>
      <c r="H55">
        <v>45</v>
      </c>
      <c r="I55" s="103" t="s">
        <v>221</v>
      </c>
      <c r="J55" s="101" t="s">
        <v>97</v>
      </c>
      <c r="K55" s="101">
        <v>1064</v>
      </c>
      <c r="L55" s="102">
        <v>0.8134</v>
      </c>
      <c r="M55" s="104">
        <v>89.46136690647481</v>
      </c>
      <c r="N55">
        <v>46</v>
      </c>
      <c r="O55" s="103" t="s">
        <v>13</v>
      </c>
      <c r="P55" s="101">
        <v>1500</v>
      </c>
      <c r="Q55" s="101">
        <v>3332</v>
      </c>
      <c r="R55" s="102">
        <v>0.866</v>
      </c>
      <c r="S55" s="104">
        <v>91.64306956983536</v>
      </c>
    </row>
    <row r="56" spans="1:19" ht="15" customHeight="1">
      <c r="A56" s="374"/>
      <c r="B56">
        <v>47</v>
      </c>
      <c r="C56" s="103" t="s">
        <v>45</v>
      </c>
      <c r="D56" s="101">
        <v>400</v>
      </c>
      <c r="E56" s="101">
        <v>894</v>
      </c>
      <c r="F56" s="102">
        <v>0.7674</v>
      </c>
      <c r="G56" s="104">
        <v>87.10060648801128</v>
      </c>
      <c r="H56">
        <v>46</v>
      </c>
      <c r="I56" s="103" t="s">
        <v>213</v>
      </c>
      <c r="J56" s="101">
        <v>400</v>
      </c>
      <c r="K56" s="101">
        <v>516</v>
      </c>
      <c r="L56" s="102">
        <v>0.7841</v>
      </c>
      <c r="M56" s="104">
        <v>88.89086387434556</v>
      </c>
      <c r="N56">
        <v>47</v>
      </c>
      <c r="O56" s="103" t="s">
        <v>7</v>
      </c>
      <c r="P56" s="101">
        <v>700</v>
      </c>
      <c r="Q56" s="101">
        <v>1795</v>
      </c>
      <c r="R56" s="102">
        <v>0.8544</v>
      </c>
      <c r="S56" s="104">
        <v>91.62862944162437</v>
      </c>
    </row>
    <row r="57" spans="1:19" ht="15" customHeight="1" thickBot="1">
      <c r="A57" s="375"/>
      <c r="B57">
        <v>48</v>
      </c>
      <c r="C57" s="154" t="s">
        <v>35</v>
      </c>
      <c r="D57" s="155">
        <v>700</v>
      </c>
      <c r="E57" s="155">
        <v>917</v>
      </c>
      <c r="F57" s="156">
        <v>0.7672</v>
      </c>
      <c r="G57" s="157">
        <v>86.94885017421603</v>
      </c>
      <c r="H57">
        <v>47</v>
      </c>
      <c r="I57" s="154" t="s">
        <v>222</v>
      </c>
      <c r="J57" s="155">
        <v>400</v>
      </c>
      <c r="K57" s="155">
        <v>712</v>
      </c>
      <c r="L57" s="156">
        <v>0.8108</v>
      </c>
      <c r="M57" s="157">
        <v>87.79446428571428</v>
      </c>
      <c r="N57">
        <v>48</v>
      </c>
      <c r="O57" s="154" t="s">
        <v>51</v>
      </c>
      <c r="P57" s="155">
        <v>700</v>
      </c>
      <c r="Q57" s="155">
        <v>1690</v>
      </c>
      <c r="R57" s="156">
        <v>0.842</v>
      </c>
      <c r="S57" s="157">
        <v>91.11432181971357</v>
      </c>
    </row>
    <row r="58" spans="1:19" ht="15" customHeight="1">
      <c r="A58" s="367" t="s">
        <v>25</v>
      </c>
      <c r="B58">
        <v>49</v>
      </c>
      <c r="C58" s="103" t="s">
        <v>26</v>
      </c>
      <c r="D58" s="101">
        <v>400</v>
      </c>
      <c r="E58" s="101">
        <v>349</v>
      </c>
      <c r="F58" s="102">
        <v>0.7846</v>
      </c>
      <c r="G58" s="104">
        <v>86.53221674876848</v>
      </c>
      <c r="H58">
        <v>48</v>
      </c>
      <c r="I58" s="103" t="s">
        <v>223</v>
      </c>
      <c r="J58" s="101">
        <v>700</v>
      </c>
      <c r="K58" s="101">
        <v>2182</v>
      </c>
      <c r="L58" s="102">
        <v>0.767</v>
      </c>
      <c r="M58" s="104">
        <v>87.60098554533509</v>
      </c>
      <c r="N58">
        <v>49</v>
      </c>
      <c r="O58" s="103" t="s">
        <v>31</v>
      </c>
      <c r="P58" s="101">
        <v>400</v>
      </c>
      <c r="Q58" s="101">
        <v>421</v>
      </c>
      <c r="R58" s="102">
        <v>0.82</v>
      </c>
      <c r="S58" s="104">
        <v>90.06614785992217</v>
      </c>
    </row>
    <row r="59" spans="1:19" ht="15" customHeight="1">
      <c r="A59" s="368"/>
      <c r="B59">
        <v>50</v>
      </c>
      <c r="C59" s="103" t="s">
        <v>168</v>
      </c>
      <c r="D59" s="101">
        <v>400</v>
      </c>
      <c r="E59" s="101">
        <v>160</v>
      </c>
      <c r="F59" s="102">
        <v>0.9692</v>
      </c>
      <c r="G59" s="104">
        <v>86.22744186046512</v>
      </c>
      <c r="H59">
        <v>49</v>
      </c>
      <c r="I59" s="103" t="s">
        <v>225</v>
      </c>
      <c r="J59" s="101">
        <v>400</v>
      </c>
      <c r="K59" s="101">
        <v>444</v>
      </c>
      <c r="L59" s="102">
        <v>0.7585</v>
      </c>
      <c r="M59" s="104">
        <v>87.26079335793358</v>
      </c>
      <c r="N59">
        <v>50</v>
      </c>
      <c r="O59" s="103" t="s">
        <v>120</v>
      </c>
      <c r="P59" s="101" t="s">
        <v>97</v>
      </c>
      <c r="Q59" s="101">
        <v>1041</v>
      </c>
      <c r="R59" s="102">
        <v>0.8023</v>
      </c>
      <c r="S59" s="104">
        <v>89.92981481481482</v>
      </c>
    </row>
    <row r="60" spans="1:19" ht="15" customHeight="1">
      <c r="A60" s="368"/>
      <c r="B60">
        <v>51</v>
      </c>
      <c r="C60" s="103" t="s">
        <v>122</v>
      </c>
      <c r="D60" s="101">
        <v>400</v>
      </c>
      <c r="E60" s="101">
        <v>595</v>
      </c>
      <c r="F60" s="102">
        <v>0.7553</v>
      </c>
      <c r="G60" s="104">
        <v>85.91314814814814</v>
      </c>
      <c r="H60">
        <v>50</v>
      </c>
      <c r="I60" s="103" t="s">
        <v>224</v>
      </c>
      <c r="J60" s="101">
        <v>400</v>
      </c>
      <c r="K60" s="101">
        <v>480</v>
      </c>
      <c r="L60" s="102">
        <v>0.7709</v>
      </c>
      <c r="M60" s="104">
        <v>87.11642857142857</v>
      </c>
      <c r="N60">
        <v>51</v>
      </c>
      <c r="O60" s="103" t="s">
        <v>35</v>
      </c>
      <c r="P60" s="101">
        <v>700</v>
      </c>
      <c r="Q60" s="101">
        <v>1361</v>
      </c>
      <c r="R60" s="102">
        <v>0.8269</v>
      </c>
      <c r="S60" s="104">
        <v>89.76774678111587</v>
      </c>
    </row>
    <row r="61" spans="1:19" ht="15" customHeight="1">
      <c r="A61" s="368"/>
      <c r="B61">
        <v>52</v>
      </c>
      <c r="C61" s="103" t="s">
        <v>43</v>
      </c>
      <c r="D61" s="101">
        <v>1500</v>
      </c>
      <c r="E61" s="101">
        <v>2584</v>
      </c>
      <c r="F61" s="102">
        <v>0.7346</v>
      </c>
      <c r="G61" s="104">
        <v>85.37951768488746</v>
      </c>
      <c r="H61">
        <v>51</v>
      </c>
      <c r="I61" s="103" t="s">
        <v>226</v>
      </c>
      <c r="J61" s="101">
        <v>700</v>
      </c>
      <c r="K61" s="101">
        <v>1799</v>
      </c>
      <c r="L61" s="102">
        <v>0.7575</v>
      </c>
      <c r="M61" s="104">
        <v>85.8617674858223</v>
      </c>
      <c r="N61">
        <v>52</v>
      </c>
      <c r="O61" s="103" t="s">
        <v>163</v>
      </c>
      <c r="P61" s="101">
        <v>400</v>
      </c>
      <c r="Q61" s="101">
        <v>408</v>
      </c>
      <c r="R61" s="102">
        <v>0.7949</v>
      </c>
      <c r="S61" s="104">
        <v>89.745</v>
      </c>
    </row>
    <row r="62" spans="1:19" ht="15" customHeight="1">
      <c r="A62" s="368"/>
      <c r="B62">
        <v>53</v>
      </c>
      <c r="C62" s="103" t="s">
        <v>169</v>
      </c>
      <c r="D62" s="101">
        <v>400</v>
      </c>
      <c r="E62" s="101">
        <v>533</v>
      </c>
      <c r="F62" s="102">
        <v>0.7447</v>
      </c>
      <c r="G62" s="104">
        <v>85.0398780487805</v>
      </c>
      <c r="H62">
        <v>52</v>
      </c>
      <c r="I62" s="103" t="s">
        <v>229</v>
      </c>
      <c r="J62" s="101">
        <v>700</v>
      </c>
      <c r="K62" s="101">
        <v>1038</v>
      </c>
      <c r="L62" s="102">
        <v>0.7398</v>
      </c>
      <c r="M62" s="104">
        <v>85.48785407725323</v>
      </c>
      <c r="N62">
        <v>53</v>
      </c>
      <c r="O62" s="103" t="s">
        <v>52</v>
      </c>
      <c r="P62" s="101">
        <v>400</v>
      </c>
      <c r="Q62" s="101">
        <v>1138</v>
      </c>
      <c r="R62" s="102">
        <v>0.8048</v>
      </c>
      <c r="S62" s="104">
        <v>87.83569377990432</v>
      </c>
    </row>
    <row r="63" spans="1:19" ht="15" customHeight="1">
      <c r="A63" s="368"/>
      <c r="B63">
        <v>54</v>
      </c>
      <c r="C63" s="103" t="s">
        <v>120</v>
      </c>
      <c r="D63" s="101">
        <v>700</v>
      </c>
      <c r="E63" s="101">
        <v>880</v>
      </c>
      <c r="F63" s="102">
        <v>0.7172</v>
      </c>
      <c r="G63" s="104">
        <v>85.03647058823529</v>
      </c>
      <c r="H63">
        <v>53</v>
      </c>
      <c r="I63" s="103" t="s">
        <v>227</v>
      </c>
      <c r="J63" s="101">
        <v>700</v>
      </c>
      <c r="K63" s="101">
        <v>1374</v>
      </c>
      <c r="L63" s="102">
        <v>0.7406</v>
      </c>
      <c r="M63" s="104">
        <v>85.41117106773824</v>
      </c>
      <c r="N63">
        <v>54</v>
      </c>
      <c r="O63" s="103" t="s">
        <v>46</v>
      </c>
      <c r="P63" s="101">
        <v>400</v>
      </c>
      <c r="Q63" s="101">
        <v>771</v>
      </c>
      <c r="R63" s="102">
        <v>0.775</v>
      </c>
      <c r="S63" s="104">
        <v>87.00651302605212</v>
      </c>
    </row>
    <row r="64" spans="1:19" ht="15" customHeight="1">
      <c r="A64" s="368"/>
      <c r="B64">
        <v>55</v>
      </c>
      <c r="C64" s="103" t="s">
        <v>69</v>
      </c>
      <c r="D64" s="101">
        <v>700</v>
      </c>
      <c r="E64" s="101">
        <v>1477</v>
      </c>
      <c r="F64" s="102">
        <v>0.7404</v>
      </c>
      <c r="G64" s="104">
        <v>85.00722044728435</v>
      </c>
      <c r="H64">
        <v>54</v>
      </c>
      <c r="I64" s="103" t="s">
        <v>228</v>
      </c>
      <c r="J64" s="101">
        <v>700</v>
      </c>
      <c r="K64" s="101">
        <v>2248</v>
      </c>
      <c r="L64" s="102">
        <v>0.7366</v>
      </c>
      <c r="M64" s="104">
        <v>85.21825214899714</v>
      </c>
      <c r="N64">
        <v>55</v>
      </c>
      <c r="O64" s="103" t="s">
        <v>32</v>
      </c>
      <c r="P64" s="101">
        <v>700</v>
      </c>
      <c r="Q64" s="101">
        <v>425</v>
      </c>
      <c r="R64" s="102">
        <v>0.8913</v>
      </c>
      <c r="S64" s="104">
        <v>86.70785714285714</v>
      </c>
    </row>
    <row r="65" spans="1:19" ht="15" customHeight="1">
      <c r="A65" s="368"/>
      <c r="B65">
        <v>56</v>
      </c>
      <c r="C65" s="103" t="s">
        <v>9</v>
      </c>
      <c r="D65" s="101">
        <v>700</v>
      </c>
      <c r="E65" s="101">
        <v>1979</v>
      </c>
      <c r="F65" s="102">
        <v>0.7546</v>
      </c>
      <c r="G65" s="104">
        <v>84.90717717717718</v>
      </c>
      <c r="H65">
        <v>55</v>
      </c>
      <c r="I65" s="103" t="s">
        <v>230</v>
      </c>
      <c r="J65" s="101">
        <v>700</v>
      </c>
      <c r="K65" s="101">
        <v>3346</v>
      </c>
      <c r="L65" s="102">
        <v>0.7304</v>
      </c>
      <c r="M65" s="104">
        <v>85.0853560042508</v>
      </c>
      <c r="N65">
        <v>56</v>
      </c>
      <c r="O65" s="103" t="s">
        <v>54</v>
      </c>
      <c r="P65" s="101">
        <v>400</v>
      </c>
      <c r="Q65" s="101">
        <v>707</v>
      </c>
      <c r="R65" s="102">
        <v>0.777</v>
      </c>
      <c r="S65" s="104">
        <v>86.23095238095237</v>
      </c>
    </row>
    <row r="66" spans="1:19" ht="15" customHeight="1">
      <c r="A66" s="368"/>
      <c r="B66">
        <v>57</v>
      </c>
      <c r="C66" s="103" t="s">
        <v>121</v>
      </c>
      <c r="D66" s="101">
        <v>700</v>
      </c>
      <c r="E66" s="101">
        <v>2202</v>
      </c>
      <c r="F66" s="102">
        <v>0.7451</v>
      </c>
      <c r="G66" s="104">
        <v>84.86921319796954</v>
      </c>
      <c r="H66">
        <v>56</v>
      </c>
      <c r="I66" s="103" t="s">
        <v>233</v>
      </c>
      <c r="J66" s="101">
        <v>700</v>
      </c>
      <c r="K66" s="101">
        <v>1578</v>
      </c>
      <c r="L66" s="102">
        <v>0.6918</v>
      </c>
      <c r="M66" s="104">
        <v>84.43084880636606</v>
      </c>
      <c r="N66">
        <v>57</v>
      </c>
      <c r="O66" s="103" t="s">
        <v>44</v>
      </c>
      <c r="P66" s="101">
        <v>400</v>
      </c>
      <c r="Q66" s="101">
        <v>502</v>
      </c>
      <c r="R66" s="102">
        <v>0.7673</v>
      </c>
      <c r="S66" s="104">
        <v>84.55835347432024</v>
      </c>
    </row>
    <row r="67" spans="1:19" ht="15" customHeight="1">
      <c r="A67" s="368"/>
      <c r="B67">
        <v>58</v>
      </c>
      <c r="C67" s="103" t="s">
        <v>7</v>
      </c>
      <c r="D67" s="101">
        <v>700</v>
      </c>
      <c r="E67" s="101">
        <v>1727</v>
      </c>
      <c r="F67" s="102">
        <v>0.7282</v>
      </c>
      <c r="G67" s="104">
        <v>84.7062962962963</v>
      </c>
      <c r="H67">
        <v>57</v>
      </c>
      <c r="I67" s="103" t="s">
        <v>235</v>
      </c>
      <c r="J67" s="101">
        <v>700</v>
      </c>
      <c r="K67" s="101">
        <v>361</v>
      </c>
      <c r="L67" s="102">
        <v>0.877</v>
      </c>
      <c r="M67" s="104">
        <v>84.16428571428571</v>
      </c>
      <c r="N67">
        <v>58</v>
      </c>
      <c r="O67" s="103" t="s">
        <v>169</v>
      </c>
      <c r="P67" s="101">
        <v>400</v>
      </c>
      <c r="Q67" s="101">
        <v>512</v>
      </c>
      <c r="R67" s="102">
        <v>0.71</v>
      </c>
      <c r="S67" s="104">
        <v>84.45899053627758</v>
      </c>
    </row>
    <row r="68" spans="1:19" ht="15" customHeight="1">
      <c r="A68" s="368"/>
      <c r="B68">
        <v>59</v>
      </c>
      <c r="C68" s="103" t="s">
        <v>52</v>
      </c>
      <c r="D68" s="101">
        <v>400</v>
      </c>
      <c r="E68" s="101">
        <v>1042</v>
      </c>
      <c r="F68" s="102">
        <v>0.7205</v>
      </c>
      <c r="G68" s="104">
        <v>84.62794117647059</v>
      </c>
      <c r="H68">
        <v>58</v>
      </c>
      <c r="I68" s="103" t="s">
        <v>231</v>
      </c>
      <c r="J68" s="101">
        <v>700</v>
      </c>
      <c r="K68" s="101">
        <v>1526</v>
      </c>
      <c r="L68" s="102">
        <v>0.7476</v>
      </c>
      <c r="M68" s="104">
        <v>84.10566371681416</v>
      </c>
      <c r="N68">
        <v>59</v>
      </c>
      <c r="O68" s="103" t="s">
        <v>29</v>
      </c>
      <c r="P68" s="101">
        <v>700</v>
      </c>
      <c r="Q68" s="101">
        <v>1481</v>
      </c>
      <c r="R68" s="102">
        <v>0.7127</v>
      </c>
      <c r="S68" s="104">
        <v>84.4207847976308</v>
      </c>
    </row>
    <row r="69" spans="1:19" ht="15" customHeight="1">
      <c r="A69" s="368"/>
      <c r="B69">
        <v>60</v>
      </c>
      <c r="C69" s="103" t="s">
        <v>10</v>
      </c>
      <c r="D69" s="101">
        <v>400</v>
      </c>
      <c r="E69" s="101">
        <v>1370</v>
      </c>
      <c r="F69" s="102">
        <v>0.7258</v>
      </c>
      <c r="G69" s="104">
        <v>84.27256537982565</v>
      </c>
      <c r="H69">
        <v>59</v>
      </c>
      <c r="I69" s="103" t="s">
        <v>232</v>
      </c>
      <c r="J69" s="101">
        <v>700</v>
      </c>
      <c r="K69" s="101">
        <v>1747</v>
      </c>
      <c r="L69" s="102">
        <v>0.7304</v>
      </c>
      <c r="M69" s="104">
        <v>83.82478589420654</v>
      </c>
      <c r="N69">
        <v>60</v>
      </c>
      <c r="O69" s="103" t="s">
        <v>3</v>
      </c>
      <c r="P69" s="101">
        <v>700</v>
      </c>
      <c r="Q69" s="101">
        <v>1814</v>
      </c>
      <c r="R69" s="102">
        <v>0.7257</v>
      </c>
      <c r="S69" s="104">
        <v>83.77744712990938</v>
      </c>
    </row>
    <row r="70" spans="1:19" ht="15" customHeight="1">
      <c r="A70" s="368"/>
      <c r="B70">
        <v>61</v>
      </c>
      <c r="C70" s="103" t="s">
        <v>3</v>
      </c>
      <c r="D70" s="101">
        <v>700</v>
      </c>
      <c r="E70" s="101">
        <v>1487</v>
      </c>
      <c r="F70" s="102">
        <v>0.7477</v>
      </c>
      <c r="G70" s="104">
        <v>84.0737417218543</v>
      </c>
      <c r="H70">
        <v>60</v>
      </c>
      <c r="I70" s="103" t="s">
        <v>234</v>
      </c>
      <c r="J70" s="101">
        <v>700</v>
      </c>
      <c r="K70" s="101">
        <v>1183</v>
      </c>
      <c r="L70" s="102">
        <v>0.6935</v>
      </c>
      <c r="M70" s="104">
        <v>82.82314814814815</v>
      </c>
      <c r="N70">
        <v>61</v>
      </c>
      <c r="O70" s="103" t="s">
        <v>38</v>
      </c>
      <c r="P70" s="101">
        <v>700</v>
      </c>
      <c r="Q70" s="101">
        <v>2337</v>
      </c>
      <c r="R70" s="102">
        <v>0.7514</v>
      </c>
      <c r="S70" s="104">
        <v>83.6427969348659</v>
      </c>
    </row>
    <row r="71" spans="1:19" ht="15" customHeight="1" thickBot="1">
      <c r="A71" s="368"/>
      <c r="B71">
        <v>62</v>
      </c>
      <c r="C71" s="172" t="s">
        <v>31</v>
      </c>
      <c r="D71" s="173">
        <v>400</v>
      </c>
      <c r="E71" s="173">
        <v>399</v>
      </c>
      <c r="F71" s="174">
        <v>0.6949</v>
      </c>
      <c r="G71" s="175">
        <v>81.7813309352518</v>
      </c>
      <c r="H71">
        <v>61</v>
      </c>
      <c r="I71" s="103" t="s">
        <v>238</v>
      </c>
      <c r="J71" s="101">
        <v>1500</v>
      </c>
      <c r="K71" s="101">
        <v>2683</v>
      </c>
      <c r="L71" s="102">
        <v>0.677</v>
      </c>
      <c r="M71" s="104">
        <v>82.25215439856373</v>
      </c>
      <c r="N71">
        <v>62</v>
      </c>
      <c r="O71" s="103" t="s">
        <v>39</v>
      </c>
      <c r="P71" s="101">
        <v>1500</v>
      </c>
      <c r="Q71" s="101">
        <v>4429</v>
      </c>
      <c r="R71" s="102">
        <v>0.6761</v>
      </c>
      <c r="S71" s="104">
        <v>83.29347489737923</v>
      </c>
    </row>
    <row r="72" spans="1:19" ht="15" customHeight="1">
      <c r="A72" s="368"/>
      <c r="B72">
        <v>63</v>
      </c>
      <c r="C72" s="16" t="s">
        <v>123</v>
      </c>
      <c r="D72" s="17">
        <v>400</v>
      </c>
      <c r="E72" s="17">
        <v>849</v>
      </c>
      <c r="F72" s="5">
        <v>0.6636</v>
      </c>
      <c r="G72" s="18">
        <v>79.59083521444697</v>
      </c>
      <c r="H72">
        <v>62</v>
      </c>
      <c r="I72" s="103" t="s">
        <v>236</v>
      </c>
      <c r="J72" s="101">
        <v>1500</v>
      </c>
      <c r="K72" s="101">
        <v>3473</v>
      </c>
      <c r="L72" s="102">
        <v>0.69</v>
      </c>
      <c r="M72" s="104">
        <v>81.9604793472718</v>
      </c>
      <c r="N72">
        <v>63</v>
      </c>
      <c r="O72" s="103" t="s">
        <v>167</v>
      </c>
      <c r="P72" s="101">
        <v>400</v>
      </c>
      <c r="Q72" s="101">
        <v>407</v>
      </c>
      <c r="R72" s="102">
        <v>0.7362</v>
      </c>
      <c r="S72" s="104">
        <v>83.03377622377623</v>
      </c>
    </row>
    <row r="73" spans="1:19" ht="15" customHeight="1">
      <c r="A73" s="368"/>
      <c r="B73">
        <v>64</v>
      </c>
      <c r="C73" s="6" t="s">
        <v>39</v>
      </c>
      <c r="D73" s="3">
        <v>1500</v>
      </c>
      <c r="E73" s="3">
        <v>3274</v>
      </c>
      <c r="F73" s="15">
        <v>0.6314</v>
      </c>
      <c r="G73" s="4">
        <v>78.85599221789883</v>
      </c>
      <c r="H73">
        <v>63</v>
      </c>
      <c r="I73" s="103" t="s">
        <v>237</v>
      </c>
      <c r="J73" s="101">
        <v>700</v>
      </c>
      <c r="K73" s="101">
        <v>1486</v>
      </c>
      <c r="L73" s="102">
        <v>0.674</v>
      </c>
      <c r="M73" s="104">
        <v>81.82709030100335</v>
      </c>
      <c r="N73">
        <v>64</v>
      </c>
      <c r="O73" s="103" t="s">
        <v>33</v>
      </c>
      <c r="P73" s="101">
        <v>400</v>
      </c>
      <c r="Q73" s="101">
        <v>416</v>
      </c>
      <c r="R73" s="102">
        <v>0.7654</v>
      </c>
      <c r="S73" s="104">
        <v>81.929793814433</v>
      </c>
    </row>
    <row r="74" spans="1:19" ht="15" customHeight="1">
      <c r="A74" s="368"/>
      <c r="B74">
        <v>65</v>
      </c>
      <c r="C74" s="6" t="s">
        <v>50</v>
      </c>
      <c r="D74" s="3">
        <v>400</v>
      </c>
      <c r="E74" s="3">
        <v>454</v>
      </c>
      <c r="F74" s="15">
        <v>0.6762</v>
      </c>
      <c r="G74" s="4">
        <v>78.84067484662577</v>
      </c>
      <c r="H74">
        <v>64</v>
      </c>
      <c r="I74" s="103" t="s">
        <v>239</v>
      </c>
      <c r="J74" s="101">
        <v>400</v>
      </c>
      <c r="K74" s="101">
        <v>448</v>
      </c>
      <c r="L74" s="102">
        <v>0.706</v>
      </c>
      <c r="M74" s="104">
        <v>80.74</v>
      </c>
      <c r="N74">
        <v>65</v>
      </c>
      <c r="O74" s="103" t="s">
        <v>69</v>
      </c>
      <c r="P74" s="101">
        <v>700</v>
      </c>
      <c r="Q74" s="101">
        <v>1746</v>
      </c>
      <c r="R74" s="102">
        <v>0.7088</v>
      </c>
      <c r="S74" s="104">
        <v>81.91222222222223</v>
      </c>
    </row>
    <row r="75" spans="1:19" ht="15" customHeight="1" thickBot="1">
      <c r="A75" s="368"/>
      <c r="B75">
        <v>66</v>
      </c>
      <c r="C75" s="6" t="s">
        <v>51</v>
      </c>
      <c r="D75" s="3">
        <v>700</v>
      </c>
      <c r="E75" s="3">
        <v>1864</v>
      </c>
      <c r="F75" s="15">
        <v>0.6697</v>
      </c>
      <c r="G75" s="4">
        <v>78.67175721561969</v>
      </c>
      <c r="H75">
        <v>65</v>
      </c>
      <c r="I75" s="172" t="s">
        <v>240</v>
      </c>
      <c r="J75" s="173">
        <v>700</v>
      </c>
      <c r="K75" s="173">
        <v>2192</v>
      </c>
      <c r="L75" s="174">
        <v>0.688</v>
      </c>
      <c r="M75" s="175">
        <v>80.55160349854228</v>
      </c>
      <c r="N75">
        <v>66</v>
      </c>
      <c r="O75" s="103" t="s">
        <v>121</v>
      </c>
      <c r="P75" s="101">
        <v>700</v>
      </c>
      <c r="Q75" s="101">
        <v>2966</v>
      </c>
      <c r="R75" s="102">
        <v>0.6642</v>
      </c>
      <c r="S75" s="104">
        <v>81.67830985915494</v>
      </c>
    </row>
    <row r="76" spans="1:19" ht="15" customHeight="1">
      <c r="A76" s="368"/>
      <c r="B76">
        <v>67</v>
      </c>
      <c r="C76" s="6" t="s">
        <v>48</v>
      </c>
      <c r="D76" s="3">
        <v>700</v>
      </c>
      <c r="E76" s="3">
        <v>1258</v>
      </c>
      <c r="F76" s="15">
        <v>0.6305</v>
      </c>
      <c r="G76" s="4">
        <v>78.59724334600759</v>
      </c>
      <c r="H76">
        <v>66</v>
      </c>
      <c r="I76" s="16" t="s">
        <v>241</v>
      </c>
      <c r="J76" s="17">
        <v>700</v>
      </c>
      <c r="K76" s="17">
        <v>1493</v>
      </c>
      <c r="L76" s="5">
        <v>0.6967</v>
      </c>
      <c r="M76" s="18">
        <v>79.7714161849711</v>
      </c>
      <c r="N76">
        <v>67</v>
      </c>
      <c r="O76" s="103" t="s">
        <v>9</v>
      </c>
      <c r="P76" s="101">
        <v>700</v>
      </c>
      <c r="Q76" s="101">
        <v>2507</v>
      </c>
      <c r="R76" s="102">
        <v>0.6914</v>
      </c>
      <c r="S76" s="104">
        <v>81.45311688311689</v>
      </c>
    </row>
    <row r="77" spans="1:19" ht="15" customHeight="1">
      <c r="A77" s="368"/>
      <c r="B77">
        <v>68</v>
      </c>
      <c r="C77" s="6" t="s">
        <v>42</v>
      </c>
      <c r="D77" s="3">
        <v>700</v>
      </c>
      <c r="E77" s="3">
        <v>1808</v>
      </c>
      <c r="F77" s="15">
        <v>0.6663</v>
      </c>
      <c r="G77" s="4">
        <v>78.02240103270223</v>
      </c>
      <c r="H77">
        <v>67</v>
      </c>
      <c r="I77" s="16" t="s">
        <v>242</v>
      </c>
      <c r="J77" s="17">
        <v>400</v>
      </c>
      <c r="K77" s="17">
        <v>411</v>
      </c>
      <c r="L77" s="5">
        <v>0.6617</v>
      </c>
      <c r="M77" s="18">
        <v>78.57988054607509</v>
      </c>
      <c r="N77">
        <v>68</v>
      </c>
      <c r="O77" s="103" t="s">
        <v>119</v>
      </c>
      <c r="P77" s="101">
        <v>700</v>
      </c>
      <c r="Q77" s="101">
        <v>1190</v>
      </c>
      <c r="R77" s="102">
        <v>0.6481</v>
      </c>
      <c r="S77" s="104">
        <v>81.43725806451614</v>
      </c>
    </row>
    <row r="78" spans="1:22" ht="15" customHeight="1">
      <c r="A78" s="368"/>
      <c r="B78">
        <v>69</v>
      </c>
      <c r="C78" s="6" t="s">
        <v>29</v>
      </c>
      <c r="D78" s="3">
        <v>700</v>
      </c>
      <c r="E78" s="3">
        <v>1237</v>
      </c>
      <c r="F78" s="15">
        <v>0.6146</v>
      </c>
      <c r="G78" s="4">
        <v>77.95564734895191</v>
      </c>
      <c r="H78">
        <v>68</v>
      </c>
      <c r="I78" s="6" t="s">
        <v>243</v>
      </c>
      <c r="J78" s="3">
        <v>400</v>
      </c>
      <c r="K78" s="3">
        <v>546</v>
      </c>
      <c r="L78" s="15">
        <v>0.6888</v>
      </c>
      <c r="M78" s="4">
        <v>78.21521613832854</v>
      </c>
      <c r="N78">
        <v>69</v>
      </c>
      <c r="O78" s="103" t="s">
        <v>42</v>
      </c>
      <c r="P78" s="101">
        <v>700</v>
      </c>
      <c r="Q78" s="101">
        <v>2172</v>
      </c>
      <c r="R78" s="102">
        <v>0.678</v>
      </c>
      <c r="S78" s="104">
        <v>80.45876143560872</v>
      </c>
      <c r="V78" t="s">
        <v>130</v>
      </c>
    </row>
    <row r="79" spans="1:19" ht="15" customHeight="1" thickBot="1">
      <c r="A79" s="368"/>
      <c r="B79">
        <v>70</v>
      </c>
      <c r="C79" s="6" t="s">
        <v>4</v>
      </c>
      <c r="D79" s="3">
        <v>400</v>
      </c>
      <c r="E79" s="3">
        <v>472</v>
      </c>
      <c r="F79" s="15">
        <v>0.6232</v>
      </c>
      <c r="G79" s="4">
        <v>77.1977358490566</v>
      </c>
      <c r="H79">
        <v>69</v>
      </c>
      <c r="I79" s="6" t="s">
        <v>244</v>
      </c>
      <c r="J79" s="3">
        <v>700</v>
      </c>
      <c r="K79" s="3">
        <v>2211</v>
      </c>
      <c r="L79" s="15">
        <v>0.6354</v>
      </c>
      <c r="M79" s="4">
        <v>77.54660277594184</v>
      </c>
      <c r="N79">
        <v>70</v>
      </c>
      <c r="O79" s="172" t="s">
        <v>168</v>
      </c>
      <c r="P79" s="173">
        <v>400</v>
      </c>
      <c r="Q79" s="173">
        <v>163</v>
      </c>
      <c r="R79" s="174">
        <v>0.8581</v>
      </c>
      <c r="S79" s="175">
        <v>80.3731818181818</v>
      </c>
    </row>
    <row r="80" spans="1:19" ht="15" customHeight="1">
      <c r="A80" s="368"/>
      <c r="B80">
        <v>71</v>
      </c>
      <c r="C80" s="6" t="s">
        <v>32</v>
      </c>
      <c r="D80" s="3">
        <v>700</v>
      </c>
      <c r="E80" s="3">
        <v>313</v>
      </c>
      <c r="F80" s="15">
        <v>0.7485</v>
      </c>
      <c r="G80" s="4">
        <v>75.52785714285714</v>
      </c>
      <c r="H80">
        <v>70</v>
      </c>
      <c r="I80" s="6" t="s">
        <v>245</v>
      </c>
      <c r="J80" s="3">
        <v>700</v>
      </c>
      <c r="K80" s="3">
        <v>1141</v>
      </c>
      <c r="L80" s="15">
        <v>0.5968</v>
      </c>
      <c r="M80" s="4">
        <v>74.0388950276243</v>
      </c>
      <c r="N80">
        <v>71</v>
      </c>
      <c r="O80" s="16" t="s">
        <v>125</v>
      </c>
      <c r="P80" s="17">
        <v>400</v>
      </c>
      <c r="Q80" s="17">
        <v>564</v>
      </c>
      <c r="R80" s="5">
        <v>0.621</v>
      </c>
      <c r="S80" s="18">
        <v>78.9608635097493</v>
      </c>
    </row>
    <row r="81" spans="1:19" ht="15" customHeight="1">
      <c r="A81" s="368"/>
      <c r="B81">
        <v>72</v>
      </c>
      <c r="C81" s="6" t="s">
        <v>36</v>
      </c>
      <c r="D81" s="3">
        <v>1500</v>
      </c>
      <c r="E81" s="3">
        <v>3556</v>
      </c>
      <c r="F81" s="15">
        <v>0.59</v>
      </c>
      <c r="G81" s="4">
        <v>75.12913907284768</v>
      </c>
      <c r="H81">
        <v>71</v>
      </c>
      <c r="I81" s="6" t="s">
        <v>247</v>
      </c>
      <c r="J81" s="3">
        <v>400</v>
      </c>
      <c r="K81" s="3">
        <v>127</v>
      </c>
      <c r="L81" s="15">
        <v>0.8537</v>
      </c>
      <c r="M81" s="4">
        <v>72.88115384615385</v>
      </c>
      <c r="N81">
        <v>72</v>
      </c>
      <c r="O81" s="6" t="s">
        <v>36</v>
      </c>
      <c r="P81" s="3">
        <v>1500</v>
      </c>
      <c r="Q81" s="3">
        <v>3665</v>
      </c>
      <c r="R81" s="15">
        <v>0.6347</v>
      </c>
      <c r="S81" s="4">
        <v>78.24384955752213</v>
      </c>
    </row>
    <row r="82" spans="1:19" ht="15" customHeight="1">
      <c r="A82" s="368"/>
      <c r="B82">
        <v>73</v>
      </c>
      <c r="C82" s="6" t="s">
        <v>62</v>
      </c>
      <c r="D82" s="3">
        <v>700</v>
      </c>
      <c r="E82" s="3">
        <v>1063</v>
      </c>
      <c r="F82" s="15">
        <v>0.4837</v>
      </c>
      <c r="G82" s="4">
        <v>65.90577922077922</v>
      </c>
      <c r="H82">
        <v>72</v>
      </c>
      <c r="I82" s="6" t="s">
        <v>246</v>
      </c>
      <c r="J82" s="3">
        <v>400</v>
      </c>
      <c r="K82" s="3">
        <v>122</v>
      </c>
      <c r="L82" s="15">
        <v>0.82</v>
      </c>
      <c r="M82" s="4">
        <v>71.80588235294117</v>
      </c>
      <c r="N82">
        <v>73</v>
      </c>
      <c r="O82" s="6" t="s">
        <v>166</v>
      </c>
      <c r="P82" s="3">
        <v>400</v>
      </c>
      <c r="Q82" s="3">
        <v>519</v>
      </c>
      <c r="R82" s="15">
        <v>0.6861</v>
      </c>
      <c r="S82" s="4">
        <v>76.22807692307693</v>
      </c>
    </row>
    <row r="83" spans="1:19" ht="15.75" customHeight="1">
      <c r="A83" s="368"/>
      <c r="B83">
        <v>74</v>
      </c>
      <c r="C83" s="6" t="s">
        <v>46</v>
      </c>
      <c r="D83" s="3">
        <v>400</v>
      </c>
      <c r="E83" s="3">
        <v>615</v>
      </c>
      <c r="F83" s="15">
        <v>0.4119</v>
      </c>
      <c r="G83" s="4">
        <v>64.56051724137932</v>
      </c>
      <c r="H83">
        <v>73</v>
      </c>
      <c r="I83" s="6" t="s">
        <v>248</v>
      </c>
      <c r="J83" s="3">
        <v>1500</v>
      </c>
      <c r="K83" s="3">
        <v>4674</v>
      </c>
      <c r="L83" s="15">
        <v>0.5191</v>
      </c>
      <c r="M83" s="4">
        <v>66.87423076923076</v>
      </c>
      <c r="N83">
        <v>74</v>
      </c>
      <c r="O83" s="6" t="s">
        <v>43</v>
      </c>
      <c r="P83" s="3">
        <v>1500</v>
      </c>
      <c r="Q83" s="3">
        <v>3278</v>
      </c>
      <c r="R83" s="15">
        <v>0.5543</v>
      </c>
      <c r="S83" s="4">
        <v>67.88656862745098</v>
      </c>
    </row>
    <row r="84" spans="1:19" ht="15" customHeight="1">
      <c r="A84" s="368"/>
      <c r="B84">
        <v>75</v>
      </c>
      <c r="C84" s="6" t="s">
        <v>124</v>
      </c>
      <c r="D84" s="3">
        <v>400</v>
      </c>
      <c r="E84" s="3">
        <v>638</v>
      </c>
      <c r="F84" s="15">
        <v>0.4444</v>
      </c>
      <c r="G84" s="4">
        <v>62.94463768115942</v>
      </c>
      <c r="H84">
        <v>74</v>
      </c>
      <c r="I84" s="297" t="s">
        <v>249</v>
      </c>
      <c r="J84" s="3">
        <v>400</v>
      </c>
      <c r="K84" s="3">
        <v>610</v>
      </c>
      <c r="L84" s="15">
        <v>0.4555</v>
      </c>
      <c r="M84" s="298">
        <v>66.502959697733</v>
      </c>
      <c r="N84">
        <v>75</v>
      </c>
      <c r="O84" s="6" t="s">
        <v>10</v>
      </c>
      <c r="P84" s="3">
        <v>700</v>
      </c>
      <c r="Q84" s="3">
        <v>1617</v>
      </c>
      <c r="R84" s="15">
        <v>0.517</v>
      </c>
      <c r="S84" s="4">
        <v>66.02997750281216</v>
      </c>
    </row>
    <row r="85" spans="1:19" ht="15" customHeight="1" thickBot="1">
      <c r="A85" s="368"/>
      <c r="B85">
        <v>76</v>
      </c>
      <c r="C85" s="6" t="s">
        <v>55</v>
      </c>
      <c r="D85" s="3">
        <v>1500</v>
      </c>
      <c r="E85" s="3">
        <v>1750</v>
      </c>
      <c r="F85" s="15">
        <v>0.4163</v>
      </c>
      <c r="G85" s="4">
        <v>62.23848754448399</v>
      </c>
      <c r="H85">
        <v>75</v>
      </c>
      <c r="I85" s="293" t="s">
        <v>250</v>
      </c>
      <c r="J85" s="294">
        <v>700</v>
      </c>
      <c r="K85" s="294">
        <v>1681</v>
      </c>
      <c r="L85" s="295">
        <v>0.3848</v>
      </c>
      <c r="M85" s="296">
        <v>60.82536585365853</v>
      </c>
      <c r="N85">
        <v>76</v>
      </c>
      <c r="O85" s="6" t="s">
        <v>127</v>
      </c>
      <c r="P85" s="3">
        <v>1800</v>
      </c>
      <c r="Q85" s="3">
        <v>76</v>
      </c>
      <c r="R85" s="15">
        <v>0.6696</v>
      </c>
      <c r="S85" s="4">
        <v>63.72444444444444</v>
      </c>
    </row>
    <row r="86" spans="1:19" ht="15.75" customHeight="1">
      <c r="A86" s="368"/>
      <c r="B86">
        <v>77</v>
      </c>
      <c r="C86" s="88" t="s">
        <v>125</v>
      </c>
      <c r="D86" s="89">
        <v>400</v>
      </c>
      <c r="E86" s="89">
        <v>575</v>
      </c>
      <c r="F86" s="90">
        <v>0.4449</v>
      </c>
      <c r="G86" s="91">
        <v>61.99183544303797</v>
      </c>
      <c r="H86">
        <v>76</v>
      </c>
      <c r="I86" s="176" t="s">
        <v>253</v>
      </c>
      <c r="J86" s="2">
        <v>400</v>
      </c>
      <c r="K86" s="7">
        <v>683</v>
      </c>
      <c r="L86" s="8">
        <v>0.2979</v>
      </c>
      <c r="M86" s="181">
        <v>59.48323529411764</v>
      </c>
      <c r="N86">
        <v>77</v>
      </c>
      <c r="O86" s="6" t="s">
        <v>62</v>
      </c>
      <c r="P86" s="3">
        <v>700</v>
      </c>
      <c r="Q86" s="3">
        <v>1121</v>
      </c>
      <c r="R86" s="15">
        <v>0.4792</v>
      </c>
      <c r="S86" s="4">
        <v>62.64715083798882</v>
      </c>
    </row>
    <row r="87" spans="1:19" ht="15" customHeight="1" thickBot="1">
      <c r="A87" s="368"/>
      <c r="B87">
        <v>78</v>
      </c>
      <c r="C87" s="250" t="s">
        <v>127</v>
      </c>
      <c r="D87" s="251">
        <v>400</v>
      </c>
      <c r="E87" s="251">
        <v>81</v>
      </c>
      <c r="F87" s="252">
        <v>0.6207</v>
      </c>
      <c r="G87" s="253">
        <v>60.585</v>
      </c>
      <c r="H87">
        <v>77</v>
      </c>
      <c r="I87" s="176" t="s">
        <v>251</v>
      </c>
      <c r="J87" s="2">
        <v>400</v>
      </c>
      <c r="K87" s="7">
        <v>486</v>
      </c>
      <c r="L87" s="8">
        <v>0.3894</v>
      </c>
      <c r="M87" s="181">
        <v>58.65604651162791</v>
      </c>
      <c r="N87">
        <v>78</v>
      </c>
      <c r="O87" s="6" t="s">
        <v>126</v>
      </c>
      <c r="P87" s="3">
        <v>1500</v>
      </c>
      <c r="Q87" s="3">
        <v>4110</v>
      </c>
      <c r="R87" s="15">
        <v>0.4279</v>
      </c>
      <c r="S87" s="4">
        <v>62.08818181818182</v>
      </c>
    </row>
    <row r="88" spans="1:19" ht="15" customHeight="1">
      <c r="A88" s="368"/>
      <c r="B88">
        <v>79</v>
      </c>
      <c r="C88" s="255" t="s">
        <v>126</v>
      </c>
      <c r="D88" s="178">
        <v>1500</v>
      </c>
      <c r="E88" s="179">
        <v>4058</v>
      </c>
      <c r="F88" s="180">
        <v>0.4325</v>
      </c>
      <c r="G88" s="256">
        <v>58.955735509011205</v>
      </c>
      <c r="H88">
        <v>78</v>
      </c>
      <c r="I88" s="176" t="s">
        <v>254</v>
      </c>
      <c r="J88" s="2">
        <v>1500</v>
      </c>
      <c r="K88" s="7">
        <v>1809</v>
      </c>
      <c r="L88" s="8">
        <v>0.3622</v>
      </c>
      <c r="M88" s="181">
        <v>58.120183299389</v>
      </c>
      <c r="N88">
        <v>79</v>
      </c>
      <c r="O88" s="6" t="s">
        <v>124</v>
      </c>
      <c r="P88" s="3">
        <v>400</v>
      </c>
      <c r="Q88" s="3">
        <v>758</v>
      </c>
      <c r="R88" s="15">
        <v>0.368</v>
      </c>
      <c r="S88" s="4">
        <v>61.41492537313433</v>
      </c>
    </row>
    <row r="89" spans="1:19" ht="15.75" customHeight="1" thickBot="1">
      <c r="A89" s="368"/>
      <c r="B89">
        <v>80</v>
      </c>
      <c r="C89" s="177" t="s">
        <v>22</v>
      </c>
      <c r="D89" s="2">
        <v>700</v>
      </c>
      <c r="E89" s="7">
        <v>1235</v>
      </c>
      <c r="F89" s="8">
        <v>0.3892</v>
      </c>
      <c r="G89" s="182">
        <v>58.16669745958429</v>
      </c>
      <c r="H89">
        <v>79</v>
      </c>
      <c r="I89" s="176" t="s">
        <v>252</v>
      </c>
      <c r="J89" s="2">
        <v>400</v>
      </c>
      <c r="K89" s="7">
        <v>491</v>
      </c>
      <c r="L89" s="8">
        <v>0.4056</v>
      </c>
      <c r="M89" s="181">
        <v>57.99739130434782</v>
      </c>
      <c r="N89">
        <v>80</v>
      </c>
      <c r="O89" s="250" t="s">
        <v>4</v>
      </c>
      <c r="P89" s="251">
        <v>400</v>
      </c>
      <c r="Q89" s="251">
        <v>601</v>
      </c>
      <c r="R89" s="252">
        <v>0.4106</v>
      </c>
      <c r="S89" s="253">
        <v>60.16483146067415</v>
      </c>
    </row>
    <row r="90" spans="1:19" ht="15" customHeight="1">
      <c r="A90" s="368"/>
      <c r="B90">
        <v>81</v>
      </c>
      <c r="C90" s="177" t="s">
        <v>49</v>
      </c>
      <c r="D90" s="2">
        <v>700</v>
      </c>
      <c r="E90" s="7">
        <v>1586</v>
      </c>
      <c r="F90" s="8">
        <v>0.3947</v>
      </c>
      <c r="G90" s="182">
        <v>56.412316293929706</v>
      </c>
      <c r="H90">
        <v>80</v>
      </c>
      <c r="I90" s="176" t="s">
        <v>255</v>
      </c>
      <c r="J90" s="2">
        <v>1500</v>
      </c>
      <c r="K90" s="7">
        <v>4350</v>
      </c>
      <c r="L90" s="8">
        <v>0.3746</v>
      </c>
      <c r="M90" s="181">
        <v>55.94941747572815</v>
      </c>
      <c r="N90">
        <v>81</v>
      </c>
      <c r="O90" s="176" t="s">
        <v>21</v>
      </c>
      <c r="P90" s="178">
        <v>1500</v>
      </c>
      <c r="Q90" s="179">
        <v>1016</v>
      </c>
      <c r="R90" s="180">
        <v>0.303</v>
      </c>
      <c r="S90" s="181">
        <v>52.3525806451613</v>
      </c>
    </row>
    <row r="91" spans="1:19" ht="15" customHeight="1">
      <c r="A91" s="368"/>
      <c r="B91">
        <v>82</v>
      </c>
      <c r="C91" s="177" t="s">
        <v>21</v>
      </c>
      <c r="D91" s="2">
        <v>1500</v>
      </c>
      <c r="E91" s="7">
        <v>1009</v>
      </c>
      <c r="F91" s="8">
        <v>0.4044</v>
      </c>
      <c r="G91" s="182">
        <v>54.709918699186986</v>
      </c>
      <c r="H91">
        <v>81</v>
      </c>
      <c r="I91" s="176" t="s">
        <v>256</v>
      </c>
      <c r="J91" s="2">
        <v>1500</v>
      </c>
      <c r="K91" s="7">
        <v>1019</v>
      </c>
      <c r="L91" s="8">
        <v>0.3787</v>
      </c>
      <c r="M91" s="181">
        <v>53.92252873563218</v>
      </c>
      <c r="N91">
        <v>82</v>
      </c>
      <c r="O91" s="176" t="s">
        <v>49</v>
      </c>
      <c r="P91" s="2">
        <v>700</v>
      </c>
      <c r="Q91" s="7">
        <v>1791</v>
      </c>
      <c r="R91" s="8">
        <v>0.3101</v>
      </c>
      <c r="S91" s="181">
        <v>51.87155948553055</v>
      </c>
    </row>
    <row r="92" spans="1:19" ht="15.75" customHeight="1" thickBot="1">
      <c r="A92" s="369"/>
      <c r="B92">
        <v>83</v>
      </c>
      <c r="C92" s="177" t="s">
        <v>128</v>
      </c>
      <c r="D92" s="2">
        <v>1500</v>
      </c>
      <c r="E92" s="7">
        <v>572</v>
      </c>
      <c r="F92" s="8">
        <v>0.2892</v>
      </c>
      <c r="G92" s="182">
        <v>42.046344086021506</v>
      </c>
      <c r="H92">
        <v>82</v>
      </c>
      <c r="I92" s="176" t="s">
        <v>257</v>
      </c>
      <c r="J92" s="2">
        <v>400</v>
      </c>
      <c r="K92" s="7">
        <v>416</v>
      </c>
      <c r="L92" s="8">
        <v>0.0556</v>
      </c>
      <c r="M92" s="181">
        <v>50.66235294117647</v>
      </c>
      <c r="N92">
        <v>83</v>
      </c>
      <c r="O92" s="176" t="s">
        <v>55</v>
      </c>
      <c r="P92" s="2">
        <v>1500</v>
      </c>
      <c r="Q92" s="7">
        <v>1340</v>
      </c>
      <c r="R92" s="8">
        <v>0.297</v>
      </c>
      <c r="S92" s="181">
        <v>47.571505376344085</v>
      </c>
    </row>
    <row r="93" spans="1:19" ht="17.25" customHeight="1" thickBot="1">
      <c r="A93" s="370" t="s">
        <v>63</v>
      </c>
      <c r="B93">
        <v>84</v>
      </c>
      <c r="C93" s="10" t="s">
        <v>129</v>
      </c>
      <c r="D93" s="12">
        <v>400</v>
      </c>
      <c r="E93" s="12">
        <v>9</v>
      </c>
      <c r="F93" s="13">
        <v>0.4239</v>
      </c>
      <c r="G93" s="14">
        <v>0</v>
      </c>
      <c r="H93">
        <v>83</v>
      </c>
      <c r="I93" s="176" t="s">
        <v>258</v>
      </c>
      <c r="J93" s="179">
        <v>1500</v>
      </c>
      <c r="K93" s="179">
        <v>714</v>
      </c>
      <c r="L93" s="8">
        <v>0.2261</v>
      </c>
      <c r="M93" s="181">
        <v>38.33429368029739</v>
      </c>
      <c r="N93">
        <v>84</v>
      </c>
      <c r="O93" s="176" t="s">
        <v>22</v>
      </c>
      <c r="P93" s="179">
        <v>700</v>
      </c>
      <c r="Q93" s="179">
        <v>35</v>
      </c>
      <c r="R93" s="8">
        <v>0.36</v>
      </c>
      <c r="S93" s="181">
        <v>39</v>
      </c>
    </row>
    <row r="94" spans="1:19" ht="21" customHeight="1" thickBot="1">
      <c r="A94" s="371"/>
      <c r="C94" s="1"/>
      <c r="D94" s="1"/>
      <c r="H94">
        <v>84</v>
      </c>
      <c r="I94" s="10" t="s">
        <v>259</v>
      </c>
      <c r="J94" s="11">
        <v>700</v>
      </c>
      <c r="K94" s="12">
        <v>45</v>
      </c>
      <c r="L94" s="13">
        <v>0.2864</v>
      </c>
      <c r="M94" s="14">
        <v>23.605714285714285</v>
      </c>
      <c r="N94">
        <v>85</v>
      </c>
      <c r="O94" s="10" t="s">
        <v>263</v>
      </c>
      <c r="P94" s="11">
        <v>1500</v>
      </c>
      <c r="Q94" s="12">
        <v>548</v>
      </c>
      <c r="R94" s="13">
        <v>0.1401</v>
      </c>
      <c r="S94" s="14">
        <v>24.35458512160229</v>
      </c>
    </row>
    <row r="95" spans="1:19" ht="15" customHeight="1">
      <c r="A95" s="371"/>
      <c r="C95" s="1"/>
      <c r="D95" s="1"/>
      <c r="K95"/>
      <c r="L95"/>
      <c r="M95"/>
      <c r="O95" s="158"/>
      <c r="P95" s="158"/>
      <c r="Q95" s="158"/>
      <c r="R95" s="158"/>
      <c r="S95" s="158"/>
    </row>
    <row r="96" spans="1:19" ht="15" customHeight="1" thickBot="1">
      <c r="A96" s="372"/>
      <c r="C96" s="1"/>
      <c r="D96" s="1"/>
      <c r="K96"/>
      <c r="L96"/>
      <c r="M96"/>
      <c r="O96" s="158"/>
      <c r="P96" s="158"/>
      <c r="Q96" s="158"/>
      <c r="R96" s="158"/>
      <c r="S96" s="158"/>
    </row>
    <row r="97" spans="3:17" ht="15" customHeight="1">
      <c r="C97" s="1"/>
      <c r="D97" s="1"/>
      <c r="K97"/>
      <c r="L97"/>
      <c r="M97"/>
      <c r="Q97" s="1" t="s">
        <v>130</v>
      </c>
    </row>
    <row r="98" spans="1:19" ht="15" customHeight="1">
      <c r="A98" s="158" t="s">
        <v>114</v>
      </c>
      <c r="C98" s="1"/>
      <c r="D98" s="1"/>
      <c r="H98" s="158"/>
      <c r="K98"/>
      <c r="L98"/>
      <c r="M98"/>
      <c r="N98" s="158"/>
      <c r="O98" s="158"/>
      <c r="P98" s="158"/>
      <c r="Q98" s="159"/>
      <c r="R98" s="159"/>
      <c r="S98" s="1" t="s">
        <v>130</v>
      </c>
    </row>
    <row r="99" spans="15:16" ht="15.75" customHeight="1">
      <c r="O99" s="246" t="s">
        <v>260</v>
      </c>
      <c r="P99" s="246"/>
    </row>
    <row r="100" ht="15">
      <c r="Q100" s="1" t="s">
        <v>130</v>
      </c>
    </row>
    <row r="101" ht="15">
      <c r="S101" s="1" t="s">
        <v>130</v>
      </c>
    </row>
    <row r="103" ht="15">
      <c r="J103" t="s">
        <v>130</v>
      </c>
    </row>
  </sheetData>
  <sheetProtection/>
  <autoFilter ref="A5:S101"/>
  <mergeCells count="7">
    <mergeCell ref="O4:S4"/>
    <mergeCell ref="A58:A92"/>
    <mergeCell ref="A93:A96"/>
    <mergeCell ref="A6:A57"/>
    <mergeCell ref="C4:G4"/>
    <mergeCell ref="A4:A5"/>
    <mergeCell ref="I4:M4"/>
  </mergeCells>
  <printOptions/>
  <pageMargins left="0.7" right="0.7" top="0.75" bottom="0.75" header="0.3" footer="0.3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BS73"/>
  <sheetViews>
    <sheetView showGridLines="0" zoomScale="80" zoomScaleNormal="80" workbookViewId="0" topLeftCell="A1">
      <selection activeCell="B7" sqref="B7"/>
    </sheetView>
  </sheetViews>
  <sheetFormatPr defaultColWidth="11.421875" defaultRowHeight="15"/>
  <cols>
    <col min="1" max="2" width="11.421875" style="19" customWidth="1"/>
    <col min="3" max="3" width="15.140625" style="19" customWidth="1"/>
    <col min="4" max="4" width="11.421875" style="96" customWidth="1"/>
    <col min="5" max="5" width="11.421875" style="20" customWidth="1"/>
    <col min="6" max="6" width="14.140625" style="19" customWidth="1"/>
    <col min="7" max="12" width="0" style="19" hidden="1" customWidth="1"/>
    <col min="13" max="13" width="12.7109375" style="19" bestFit="1" customWidth="1"/>
    <col min="14" max="16" width="0" style="19" hidden="1" customWidth="1"/>
    <col min="17" max="17" width="11.421875" style="19" customWidth="1"/>
    <col min="18" max="18" width="5.421875" style="19" customWidth="1"/>
    <col min="19" max="20" width="11.421875" style="19" customWidth="1"/>
    <col min="21" max="21" width="18.7109375" style="19" customWidth="1"/>
    <col min="22" max="23" width="11.421875" style="19" customWidth="1"/>
    <col min="24" max="24" width="13.421875" style="19" bestFit="1" customWidth="1"/>
    <col min="25" max="29" width="0" style="19" hidden="1" customWidth="1"/>
    <col min="30" max="30" width="0.13671875" style="19" hidden="1" customWidth="1"/>
    <col min="31" max="31" width="12.7109375" style="19" bestFit="1" customWidth="1"/>
    <col min="32" max="34" width="0" style="19" hidden="1" customWidth="1"/>
    <col min="35" max="35" width="11.421875" style="19" customWidth="1"/>
    <col min="36" max="36" width="3.57421875" style="19" customWidth="1"/>
    <col min="37" max="38" width="11.421875" style="19" customWidth="1"/>
    <col min="39" max="39" width="16.28125" style="19" customWidth="1"/>
    <col min="40" max="42" width="11.421875" style="19" customWidth="1"/>
    <col min="43" max="48" width="0" style="19" hidden="1" customWidth="1"/>
    <col min="49" max="49" width="11.421875" style="19" customWidth="1"/>
    <col min="50" max="52" width="0" style="19" hidden="1" customWidth="1"/>
    <col min="53" max="53" width="11.421875" style="19" customWidth="1"/>
    <col min="54" max="54" width="4.421875" style="19" customWidth="1"/>
    <col min="55" max="56" width="11.421875" style="19" customWidth="1"/>
    <col min="57" max="57" width="12.28125" style="19" customWidth="1"/>
    <col min="58" max="60" width="11.421875" style="19" customWidth="1"/>
    <col min="61" max="66" width="0" style="19" hidden="1" customWidth="1"/>
    <col min="67" max="67" width="11.421875" style="19" customWidth="1"/>
    <col min="68" max="70" width="0" style="19" hidden="1" customWidth="1"/>
    <col min="71" max="16384" width="11.421875" style="19" customWidth="1"/>
  </cols>
  <sheetData>
    <row r="1" ht="13.5" thickBot="1"/>
    <row r="2" spans="1:71" ht="15" customHeight="1">
      <c r="A2" s="385" t="s">
        <v>70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386"/>
      <c r="M2" s="386"/>
      <c r="N2" s="386"/>
      <c r="O2" s="386"/>
      <c r="P2" s="386"/>
      <c r="Q2" s="387"/>
      <c r="S2" s="385" t="s">
        <v>71</v>
      </c>
      <c r="T2" s="386"/>
      <c r="U2" s="386"/>
      <c r="V2" s="386"/>
      <c r="W2" s="386"/>
      <c r="X2" s="386"/>
      <c r="Y2" s="386"/>
      <c r="Z2" s="386"/>
      <c r="AA2" s="386"/>
      <c r="AB2" s="386"/>
      <c r="AC2" s="386"/>
      <c r="AD2" s="386"/>
      <c r="AE2" s="386"/>
      <c r="AF2" s="386"/>
      <c r="AG2" s="386"/>
      <c r="AH2" s="386"/>
      <c r="AI2" s="387"/>
      <c r="AK2" s="385" t="s">
        <v>72</v>
      </c>
      <c r="AL2" s="386"/>
      <c r="AM2" s="386"/>
      <c r="AN2" s="386"/>
      <c r="AO2" s="386"/>
      <c r="AP2" s="386"/>
      <c r="AQ2" s="386"/>
      <c r="AR2" s="386"/>
      <c r="AS2" s="386"/>
      <c r="AT2" s="386"/>
      <c r="AU2" s="386"/>
      <c r="AV2" s="386"/>
      <c r="AW2" s="386"/>
      <c r="AX2" s="386"/>
      <c r="AY2" s="386"/>
      <c r="AZ2" s="386"/>
      <c r="BA2" s="387"/>
      <c r="BC2" s="385" t="s">
        <v>73</v>
      </c>
      <c r="BD2" s="386"/>
      <c r="BE2" s="386"/>
      <c r="BF2" s="386"/>
      <c r="BG2" s="386"/>
      <c r="BH2" s="386"/>
      <c r="BI2" s="386"/>
      <c r="BJ2" s="386"/>
      <c r="BK2" s="386"/>
      <c r="BL2" s="386"/>
      <c r="BM2" s="386"/>
      <c r="BN2" s="386"/>
      <c r="BO2" s="386"/>
      <c r="BP2" s="386"/>
      <c r="BQ2" s="386"/>
      <c r="BR2" s="386"/>
      <c r="BS2" s="387"/>
    </row>
    <row r="3" spans="1:71" ht="13.5" thickBot="1">
      <c r="A3" s="388"/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90"/>
      <c r="S3" s="388"/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90"/>
      <c r="AK3" s="388"/>
      <c r="AL3" s="389"/>
      <c r="AM3" s="389"/>
      <c r="AN3" s="389"/>
      <c r="AO3" s="389"/>
      <c r="AP3" s="389"/>
      <c r="AQ3" s="389"/>
      <c r="AR3" s="389"/>
      <c r="AS3" s="389"/>
      <c r="AT3" s="389"/>
      <c r="AU3" s="389"/>
      <c r="AV3" s="389"/>
      <c r="AW3" s="389"/>
      <c r="AX3" s="389"/>
      <c r="AY3" s="389"/>
      <c r="AZ3" s="389"/>
      <c r="BA3" s="390"/>
      <c r="BC3" s="388"/>
      <c r="BD3" s="389"/>
      <c r="BE3" s="389"/>
      <c r="BF3" s="389"/>
      <c r="BG3" s="389"/>
      <c r="BH3" s="389"/>
      <c r="BI3" s="389"/>
      <c r="BJ3" s="389"/>
      <c r="BK3" s="389"/>
      <c r="BL3" s="389"/>
      <c r="BM3" s="389"/>
      <c r="BN3" s="389"/>
      <c r="BO3" s="389"/>
      <c r="BP3" s="389"/>
      <c r="BQ3" s="389"/>
      <c r="BR3" s="389"/>
      <c r="BS3" s="390"/>
    </row>
    <row r="4" spans="1:71" ht="73.5" customHeight="1" thickBot="1">
      <c r="A4" s="27" t="s">
        <v>74</v>
      </c>
      <c r="B4" s="28" t="s">
        <v>75</v>
      </c>
      <c r="C4" s="28" t="s">
        <v>76</v>
      </c>
      <c r="D4" s="28" t="s">
        <v>77</v>
      </c>
      <c r="E4" s="28" t="s">
        <v>78</v>
      </c>
      <c r="F4" s="28" t="s">
        <v>79</v>
      </c>
      <c r="G4" s="28" t="s">
        <v>80</v>
      </c>
      <c r="H4" s="28" t="s">
        <v>81</v>
      </c>
      <c r="I4" s="28" t="s">
        <v>82</v>
      </c>
      <c r="J4" s="28" t="s">
        <v>83</v>
      </c>
      <c r="K4" s="28" t="s">
        <v>84</v>
      </c>
      <c r="L4" s="28" t="s">
        <v>85</v>
      </c>
      <c r="M4" s="29" t="s">
        <v>6</v>
      </c>
      <c r="N4" s="30" t="s">
        <v>86</v>
      </c>
      <c r="O4" s="31" t="s">
        <v>87</v>
      </c>
      <c r="P4" s="31" t="s">
        <v>88</v>
      </c>
      <c r="Q4" s="32" t="s">
        <v>89</v>
      </c>
      <c r="S4" s="27" t="s">
        <v>74</v>
      </c>
      <c r="T4" s="28" t="s">
        <v>75</v>
      </c>
      <c r="U4" s="28" t="s">
        <v>76</v>
      </c>
      <c r="V4" s="28" t="s">
        <v>77</v>
      </c>
      <c r="W4" s="28" t="s">
        <v>78</v>
      </c>
      <c r="X4" s="28" t="s">
        <v>79</v>
      </c>
      <c r="Y4" s="28" t="s">
        <v>80</v>
      </c>
      <c r="Z4" s="28" t="s">
        <v>81</v>
      </c>
      <c r="AA4" s="28" t="s">
        <v>82</v>
      </c>
      <c r="AB4" s="28" t="s">
        <v>83</v>
      </c>
      <c r="AC4" s="28" t="s">
        <v>84</v>
      </c>
      <c r="AD4" s="28" t="s">
        <v>85</v>
      </c>
      <c r="AE4" s="29" t="s">
        <v>6</v>
      </c>
      <c r="AF4" s="30" t="s">
        <v>86</v>
      </c>
      <c r="AG4" s="31" t="s">
        <v>87</v>
      </c>
      <c r="AH4" s="31" t="s">
        <v>88</v>
      </c>
      <c r="AI4" s="29" t="s">
        <v>89</v>
      </c>
      <c r="AK4" s="27" t="s">
        <v>74</v>
      </c>
      <c r="AL4" s="28" t="s">
        <v>75</v>
      </c>
      <c r="AM4" s="28" t="s">
        <v>76</v>
      </c>
      <c r="AN4" s="28" t="s">
        <v>77</v>
      </c>
      <c r="AO4" s="28" t="s">
        <v>78</v>
      </c>
      <c r="AP4" s="28" t="s">
        <v>79</v>
      </c>
      <c r="AQ4" s="28" t="s">
        <v>80</v>
      </c>
      <c r="AR4" s="28" t="s">
        <v>81</v>
      </c>
      <c r="AS4" s="28" t="s">
        <v>82</v>
      </c>
      <c r="AT4" s="28" t="s">
        <v>83</v>
      </c>
      <c r="AU4" s="28" t="s">
        <v>84</v>
      </c>
      <c r="AV4" s="28" t="s">
        <v>85</v>
      </c>
      <c r="AW4" s="29" t="s">
        <v>6</v>
      </c>
      <c r="AX4" s="30" t="s">
        <v>86</v>
      </c>
      <c r="AY4" s="31" t="s">
        <v>87</v>
      </c>
      <c r="AZ4" s="31" t="s">
        <v>88</v>
      </c>
      <c r="BA4" s="29" t="s">
        <v>89</v>
      </c>
      <c r="BC4" s="22" t="s">
        <v>74</v>
      </c>
      <c r="BD4" s="23" t="s">
        <v>75</v>
      </c>
      <c r="BE4" s="23" t="s">
        <v>76</v>
      </c>
      <c r="BF4" s="23" t="s">
        <v>77</v>
      </c>
      <c r="BG4" s="23" t="s">
        <v>78</v>
      </c>
      <c r="BH4" s="23" t="s">
        <v>79</v>
      </c>
      <c r="BI4" s="23" t="s">
        <v>80</v>
      </c>
      <c r="BJ4" s="23" t="s">
        <v>81</v>
      </c>
      <c r="BK4" s="23" t="s">
        <v>82</v>
      </c>
      <c r="BL4" s="23" t="s">
        <v>83</v>
      </c>
      <c r="BM4" s="23" t="s">
        <v>84</v>
      </c>
      <c r="BN4" s="23" t="s">
        <v>85</v>
      </c>
      <c r="BO4" s="24" t="s">
        <v>6</v>
      </c>
      <c r="BP4" s="25" t="s">
        <v>86</v>
      </c>
      <c r="BQ4" s="26" t="s">
        <v>87</v>
      </c>
      <c r="BR4" s="26" t="s">
        <v>88</v>
      </c>
      <c r="BS4" s="24" t="s">
        <v>89</v>
      </c>
    </row>
    <row r="5" spans="1:71" ht="15.75" thickBot="1">
      <c r="A5" s="410" t="s">
        <v>90</v>
      </c>
      <c r="B5" s="273">
        <v>1</v>
      </c>
      <c r="C5" s="116" t="s">
        <v>156</v>
      </c>
      <c r="D5" s="33">
        <v>1</v>
      </c>
      <c r="E5" s="33">
        <v>400</v>
      </c>
      <c r="F5" s="167">
        <v>1234</v>
      </c>
      <c r="G5" s="38">
        <v>1</v>
      </c>
      <c r="H5" s="117">
        <v>100</v>
      </c>
      <c r="I5" s="34">
        <v>553</v>
      </c>
      <c r="J5" s="118">
        <v>1</v>
      </c>
      <c r="K5" s="119">
        <v>100</v>
      </c>
      <c r="L5" s="120">
        <v>553</v>
      </c>
      <c r="M5" s="39">
        <v>1</v>
      </c>
      <c r="N5" s="39">
        <v>100</v>
      </c>
      <c r="O5" s="111">
        <v>553</v>
      </c>
      <c r="P5" s="111">
        <v>1</v>
      </c>
      <c r="Q5" s="112">
        <v>100</v>
      </c>
      <c r="S5" s="403" t="s">
        <v>90</v>
      </c>
      <c r="T5" s="273">
        <v>1</v>
      </c>
      <c r="U5" s="116" t="s">
        <v>1</v>
      </c>
      <c r="V5" s="278">
        <v>2</v>
      </c>
      <c r="W5" s="33">
        <v>700</v>
      </c>
      <c r="X5" s="215">
        <v>2427</v>
      </c>
      <c r="Y5" s="216">
        <v>1</v>
      </c>
      <c r="Z5" s="217">
        <v>100</v>
      </c>
      <c r="AA5" s="215">
        <v>3084</v>
      </c>
      <c r="AB5" s="216">
        <v>1</v>
      </c>
      <c r="AC5" s="217">
        <v>100</v>
      </c>
      <c r="AD5" s="215">
        <v>3084</v>
      </c>
      <c r="AE5" s="216">
        <v>1</v>
      </c>
      <c r="AF5" s="217">
        <v>100</v>
      </c>
      <c r="AG5" s="215">
        <v>3084</v>
      </c>
      <c r="AH5" s="216">
        <v>1</v>
      </c>
      <c r="AI5" s="217">
        <v>100</v>
      </c>
      <c r="AK5" s="391" t="s">
        <v>90</v>
      </c>
      <c r="AL5" s="273">
        <v>1</v>
      </c>
      <c r="AM5" s="116" t="s">
        <v>37</v>
      </c>
      <c r="AN5" s="33">
        <v>3</v>
      </c>
      <c r="AO5" s="33">
        <v>1500</v>
      </c>
      <c r="AP5" s="38">
        <v>4297</v>
      </c>
      <c r="AQ5" s="38">
        <v>0.9508</v>
      </c>
      <c r="AR5" s="117">
        <v>97.09612244897959</v>
      </c>
      <c r="AS5" s="34">
        <v>3885</v>
      </c>
      <c r="AT5" s="118">
        <v>0.9508</v>
      </c>
      <c r="AU5" s="119">
        <v>97.09612244897959</v>
      </c>
      <c r="AV5" s="120">
        <v>3885</v>
      </c>
      <c r="AW5" s="39">
        <v>1</v>
      </c>
      <c r="AX5" s="39">
        <v>97.09612244897959</v>
      </c>
      <c r="AY5" s="111">
        <v>3885</v>
      </c>
      <c r="AZ5" s="111">
        <v>0.9508</v>
      </c>
      <c r="BA5" s="287">
        <v>100</v>
      </c>
      <c r="BC5" s="308" t="s">
        <v>266</v>
      </c>
      <c r="BD5" s="345">
        <v>1</v>
      </c>
      <c r="BE5" s="346" t="s">
        <v>243</v>
      </c>
      <c r="BF5" s="347">
        <v>1</v>
      </c>
      <c r="BG5" s="347">
        <v>400</v>
      </c>
      <c r="BH5" s="348">
        <v>421</v>
      </c>
      <c r="BI5" s="349">
        <v>0.82</v>
      </c>
      <c r="BJ5" s="350">
        <v>90.06614785992217</v>
      </c>
      <c r="BK5" s="348">
        <v>421</v>
      </c>
      <c r="BL5" s="349">
        <v>0.82</v>
      </c>
      <c r="BM5" s="350">
        <v>90.06614785992217</v>
      </c>
      <c r="BN5" s="348">
        <v>421</v>
      </c>
      <c r="BO5" s="349">
        <v>0.82</v>
      </c>
      <c r="BP5" s="350">
        <v>90.06614785992217</v>
      </c>
      <c r="BQ5" s="348">
        <v>421</v>
      </c>
      <c r="BR5" s="349">
        <v>0.82</v>
      </c>
      <c r="BS5" s="350">
        <v>90.06614785992217</v>
      </c>
    </row>
    <row r="6" spans="1:71" ht="15.75" thickBot="1">
      <c r="A6" s="411"/>
      <c r="B6" s="274">
        <v>1</v>
      </c>
      <c r="C6" s="121" t="s">
        <v>157</v>
      </c>
      <c r="D6" s="35">
        <v>1</v>
      </c>
      <c r="E6" s="35">
        <v>400</v>
      </c>
      <c r="F6" s="168">
        <v>915</v>
      </c>
      <c r="G6" s="40">
        <v>1</v>
      </c>
      <c r="H6" s="122">
        <v>100</v>
      </c>
      <c r="I6" s="36">
        <v>1083</v>
      </c>
      <c r="J6" s="123">
        <v>1</v>
      </c>
      <c r="K6" s="124">
        <v>100</v>
      </c>
      <c r="L6" s="125">
        <v>1083</v>
      </c>
      <c r="M6" s="41">
        <v>1</v>
      </c>
      <c r="N6" s="41">
        <v>100</v>
      </c>
      <c r="O6" s="113">
        <v>1083</v>
      </c>
      <c r="P6" s="113">
        <v>1</v>
      </c>
      <c r="Q6" s="114">
        <v>100</v>
      </c>
      <c r="S6" s="404"/>
      <c r="T6" s="274">
        <v>2</v>
      </c>
      <c r="U6" s="121" t="s">
        <v>28</v>
      </c>
      <c r="V6" s="35">
        <v>2</v>
      </c>
      <c r="W6" s="35">
        <v>700</v>
      </c>
      <c r="X6" s="215">
        <v>1201</v>
      </c>
      <c r="Y6" s="216">
        <v>0.9906</v>
      </c>
      <c r="Z6" s="217">
        <v>99.41311688311688</v>
      </c>
      <c r="AA6" s="215">
        <v>1116</v>
      </c>
      <c r="AB6" s="216">
        <v>0.9906</v>
      </c>
      <c r="AC6" s="217">
        <v>99.41311688311688</v>
      </c>
      <c r="AD6" s="215">
        <v>1116</v>
      </c>
      <c r="AE6" s="216">
        <v>0.9834</v>
      </c>
      <c r="AF6" s="217">
        <v>99.41311688311688</v>
      </c>
      <c r="AG6" s="215">
        <v>1116</v>
      </c>
      <c r="AH6" s="216">
        <v>0.9906</v>
      </c>
      <c r="AI6" s="217">
        <v>99.13466431095405</v>
      </c>
      <c r="AK6" s="392"/>
      <c r="AL6" s="274">
        <v>2</v>
      </c>
      <c r="AM6" s="121" t="s">
        <v>265</v>
      </c>
      <c r="AN6" s="35">
        <v>3</v>
      </c>
      <c r="AO6" s="35">
        <v>1500</v>
      </c>
      <c r="AP6" s="40">
        <v>4910</v>
      </c>
      <c r="AQ6" s="40">
        <v>0.878</v>
      </c>
      <c r="AR6" s="122">
        <v>92.63923527385464</v>
      </c>
      <c r="AS6" s="36">
        <v>4471</v>
      </c>
      <c r="AT6" s="123">
        <v>0.878</v>
      </c>
      <c r="AU6" s="124">
        <v>92.63923527385464</v>
      </c>
      <c r="AV6" s="125">
        <v>4471</v>
      </c>
      <c r="AW6" s="41">
        <v>0.938</v>
      </c>
      <c r="AX6" s="41">
        <v>92.63923527385464</v>
      </c>
      <c r="AY6" s="113">
        <v>4471</v>
      </c>
      <c r="AZ6" s="113">
        <v>0.878</v>
      </c>
      <c r="BA6" s="288">
        <v>96.5876016921575</v>
      </c>
      <c r="BC6" s="309" t="s">
        <v>91</v>
      </c>
      <c r="BD6" s="304">
        <v>2</v>
      </c>
      <c r="BE6" s="276" t="s">
        <v>247</v>
      </c>
      <c r="BF6" s="260">
        <v>1</v>
      </c>
      <c r="BG6" s="260">
        <v>400</v>
      </c>
      <c r="BH6" s="351">
        <v>76</v>
      </c>
      <c r="BI6" s="352">
        <v>0.6696</v>
      </c>
      <c r="BJ6" s="353">
        <v>63.72444444444444</v>
      </c>
      <c r="BK6" s="351">
        <v>76</v>
      </c>
      <c r="BL6" s="352">
        <v>0.6696</v>
      </c>
      <c r="BM6" s="353">
        <v>63.72444444444444</v>
      </c>
      <c r="BN6" s="351">
        <v>76</v>
      </c>
      <c r="BO6" s="352">
        <v>0.6696</v>
      </c>
      <c r="BP6" s="353">
        <v>63.72444444444444</v>
      </c>
      <c r="BQ6" s="351">
        <v>76</v>
      </c>
      <c r="BR6" s="352">
        <v>0.6696</v>
      </c>
      <c r="BS6" s="353">
        <v>63.72444444444444</v>
      </c>
    </row>
    <row r="7" spans="1:57" ht="15.75" customHeight="1" thickBot="1">
      <c r="A7" s="411"/>
      <c r="B7" s="274">
        <v>1</v>
      </c>
      <c r="C7" s="121" t="s">
        <v>60</v>
      </c>
      <c r="D7" s="35">
        <v>1</v>
      </c>
      <c r="E7" s="35">
        <v>400</v>
      </c>
      <c r="F7" s="168">
        <v>971</v>
      </c>
      <c r="G7" s="40">
        <v>1</v>
      </c>
      <c r="H7" s="122">
        <v>100</v>
      </c>
      <c r="I7" s="36">
        <v>782</v>
      </c>
      <c r="J7" s="123">
        <v>1</v>
      </c>
      <c r="K7" s="124">
        <v>100</v>
      </c>
      <c r="L7" s="125">
        <v>782</v>
      </c>
      <c r="M7" s="41">
        <v>1</v>
      </c>
      <c r="N7" s="41">
        <v>100</v>
      </c>
      <c r="O7" s="113">
        <v>782</v>
      </c>
      <c r="P7" s="113">
        <v>1</v>
      </c>
      <c r="Q7" s="114">
        <v>100</v>
      </c>
      <c r="S7" s="404"/>
      <c r="T7" s="274">
        <v>3</v>
      </c>
      <c r="U7" s="121" t="s">
        <v>15</v>
      </c>
      <c r="V7" s="35">
        <v>2</v>
      </c>
      <c r="W7" s="35">
        <v>700</v>
      </c>
      <c r="X7" s="215">
        <v>2055</v>
      </c>
      <c r="Y7" s="216">
        <v>0.9723</v>
      </c>
      <c r="Z7" s="217">
        <v>98.57974735605171</v>
      </c>
      <c r="AA7" s="215">
        <v>1350</v>
      </c>
      <c r="AB7" s="216">
        <v>0.9723</v>
      </c>
      <c r="AC7" s="217">
        <v>98.57974735605171</v>
      </c>
      <c r="AD7" s="215">
        <v>1350</v>
      </c>
      <c r="AE7" s="216">
        <v>0.9662</v>
      </c>
      <c r="AF7" s="217">
        <v>98.57974735605171</v>
      </c>
      <c r="AG7" s="215">
        <v>1350</v>
      </c>
      <c r="AH7" s="216">
        <v>0.9723</v>
      </c>
      <c r="AI7" s="217">
        <v>98.31</v>
      </c>
      <c r="AK7" s="392"/>
      <c r="AL7" s="274">
        <v>3</v>
      </c>
      <c r="AM7" s="121" t="s">
        <v>13</v>
      </c>
      <c r="AN7" s="35">
        <v>3</v>
      </c>
      <c r="AO7" s="35">
        <v>1500</v>
      </c>
      <c r="AP7" s="40">
        <v>3332</v>
      </c>
      <c r="AQ7" s="40">
        <v>0.8175</v>
      </c>
      <c r="AR7" s="122">
        <v>89.65854203935599</v>
      </c>
      <c r="AS7" s="36">
        <v>3212</v>
      </c>
      <c r="AT7" s="123">
        <v>0.8175</v>
      </c>
      <c r="AU7" s="124">
        <v>89.65854203935599</v>
      </c>
      <c r="AV7" s="125">
        <v>3212</v>
      </c>
      <c r="AW7" s="41">
        <v>0.866</v>
      </c>
      <c r="AX7" s="41">
        <v>89.65854203935599</v>
      </c>
      <c r="AY7" s="113">
        <v>3212</v>
      </c>
      <c r="AZ7" s="113">
        <v>0.8175</v>
      </c>
      <c r="BA7" s="288">
        <v>91.64306956983536</v>
      </c>
      <c r="BC7" s="383" t="s">
        <v>95</v>
      </c>
      <c r="BD7" s="384"/>
      <c r="BE7" s="108">
        <v>2</v>
      </c>
    </row>
    <row r="8" spans="1:53" ht="12.75" customHeight="1" thickBot="1">
      <c r="A8" s="411"/>
      <c r="B8" s="274">
        <v>2</v>
      </c>
      <c r="C8" s="121" t="s">
        <v>115</v>
      </c>
      <c r="D8" s="35">
        <v>1</v>
      </c>
      <c r="E8" s="35">
        <v>400</v>
      </c>
      <c r="F8" s="168">
        <v>722</v>
      </c>
      <c r="G8" s="40">
        <v>1</v>
      </c>
      <c r="H8" s="122">
        <v>100</v>
      </c>
      <c r="I8" s="36">
        <v>415</v>
      </c>
      <c r="J8" s="123">
        <v>1</v>
      </c>
      <c r="K8" s="124">
        <v>100</v>
      </c>
      <c r="L8" s="125">
        <v>415</v>
      </c>
      <c r="M8" s="41">
        <v>0.9987</v>
      </c>
      <c r="N8" s="41">
        <v>100</v>
      </c>
      <c r="O8" s="113">
        <v>415</v>
      </c>
      <c r="P8" s="113">
        <v>1</v>
      </c>
      <c r="Q8" s="114">
        <v>99.935</v>
      </c>
      <c r="S8" s="404"/>
      <c r="T8" s="274">
        <v>4</v>
      </c>
      <c r="U8" s="121" t="s">
        <v>16</v>
      </c>
      <c r="V8" s="35">
        <v>2</v>
      </c>
      <c r="W8" s="35">
        <v>700</v>
      </c>
      <c r="X8" s="215">
        <v>1310</v>
      </c>
      <c r="Y8" s="216">
        <v>0.9667</v>
      </c>
      <c r="Z8" s="217">
        <v>98.11130488815245</v>
      </c>
      <c r="AA8" s="215">
        <v>1636</v>
      </c>
      <c r="AB8" s="216">
        <v>0.9667</v>
      </c>
      <c r="AC8" s="217">
        <v>98.11130488815245</v>
      </c>
      <c r="AD8" s="215">
        <v>1636</v>
      </c>
      <c r="AE8" s="216">
        <v>0.9598</v>
      </c>
      <c r="AF8" s="217">
        <v>98.11130488815245</v>
      </c>
      <c r="AG8" s="215">
        <v>1636</v>
      </c>
      <c r="AH8" s="216">
        <v>0.9667</v>
      </c>
      <c r="AI8" s="217">
        <v>97.95855345911949</v>
      </c>
      <c r="AK8" s="393"/>
      <c r="AL8" s="281">
        <v>4</v>
      </c>
      <c r="AM8" s="277" t="s">
        <v>39</v>
      </c>
      <c r="AN8" s="277">
        <v>3</v>
      </c>
      <c r="AO8" s="277">
        <v>1500</v>
      </c>
      <c r="AP8" s="277">
        <v>4429</v>
      </c>
      <c r="AQ8" s="277">
        <v>0.6885</v>
      </c>
      <c r="AR8" s="277">
        <v>81.8854793472718</v>
      </c>
      <c r="AS8" s="277">
        <v>3473</v>
      </c>
      <c r="AT8" s="277">
        <v>0.6885</v>
      </c>
      <c r="AU8" s="277">
        <v>81.8854793472718</v>
      </c>
      <c r="AV8" s="277">
        <v>3473</v>
      </c>
      <c r="AW8" s="50">
        <v>0.6761</v>
      </c>
      <c r="AX8" s="277">
        <v>81.8854793472718</v>
      </c>
      <c r="AY8" s="277">
        <v>3473</v>
      </c>
      <c r="AZ8" s="277">
        <v>0.6885</v>
      </c>
      <c r="BA8" s="303">
        <v>83.29347489737923</v>
      </c>
    </row>
    <row r="9" spans="1:53" ht="12.75" customHeight="1">
      <c r="A9" s="411"/>
      <c r="B9" s="274">
        <v>3</v>
      </c>
      <c r="C9" s="121" t="s">
        <v>162</v>
      </c>
      <c r="D9" s="35">
        <v>1</v>
      </c>
      <c r="E9" s="35">
        <v>400</v>
      </c>
      <c r="F9" s="168">
        <v>891</v>
      </c>
      <c r="G9" s="40">
        <v>1</v>
      </c>
      <c r="H9" s="122">
        <v>100</v>
      </c>
      <c r="I9" s="36">
        <v>578</v>
      </c>
      <c r="J9" s="123">
        <v>1</v>
      </c>
      <c r="K9" s="124">
        <v>100</v>
      </c>
      <c r="L9" s="125">
        <v>578</v>
      </c>
      <c r="M9" s="41">
        <v>0.9987</v>
      </c>
      <c r="N9" s="41">
        <v>100</v>
      </c>
      <c r="O9" s="113">
        <v>578</v>
      </c>
      <c r="P9" s="113">
        <v>1</v>
      </c>
      <c r="Q9" s="114">
        <v>99.935</v>
      </c>
      <c r="S9" s="404"/>
      <c r="T9" s="274">
        <v>5</v>
      </c>
      <c r="U9" s="121" t="s">
        <v>45</v>
      </c>
      <c r="V9" s="35">
        <v>2</v>
      </c>
      <c r="W9" s="35">
        <v>700</v>
      </c>
      <c r="X9" s="215">
        <v>1236</v>
      </c>
      <c r="Y9" s="216">
        <v>0.9413</v>
      </c>
      <c r="Z9" s="217">
        <v>97.065</v>
      </c>
      <c r="AA9" s="215">
        <v>1904</v>
      </c>
      <c r="AB9" s="216">
        <v>0.9413</v>
      </c>
      <c r="AC9" s="217">
        <v>97.065</v>
      </c>
      <c r="AD9" s="215">
        <v>1904</v>
      </c>
      <c r="AE9" s="216">
        <v>0.958</v>
      </c>
      <c r="AF9" s="217">
        <v>97.065</v>
      </c>
      <c r="AG9" s="215">
        <v>1904</v>
      </c>
      <c r="AH9" s="216">
        <v>0.9413</v>
      </c>
      <c r="AI9" s="217">
        <v>97.9</v>
      </c>
      <c r="AK9" s="394" t="s">
        <v>91</v>
      </c>
      <c r="AL9" s="257">
        <v>5</v>
      </c>
      <c r="AM9" s="257" t="s">
        <v>36</v>
      </c>
      <c r="AN9" s="257">
        <v>3</v>
      </c>
      <c r="AO9" s="257">
        <v>1500</v>
      </c>
      <c r="AP9" s="257">
        <v>3665</v>
      </c>
      <c r="AQ9" s="257">
        <v>0.6627</v>
      </c>
      <c r="AR9" s="257">
        <v>81.53715439856373</v>
      </c>
      <c r="AS9" s="257">
        <v>2683</v>
      </c>
      <c r="AT9" s="257">
        <v>0.6627</v>
      </c>
      <c r="AU9" s="257">
        <v>81.53715439856373</v>
      </c>
      <c r="AV9" s="257">
        <v>2683</v>
      </c>
      <c r="AW9" s="165">
        <v>0.6347</v>
      </c>
      <c r="AX9" s="257">
        <v>81.53715439856373</v>
      </c>
      <c r="AY9" s="257">
        <v>2683</v>
      </c>
      <c r="AZ9" s="257">
        <v>0.6627</v>
      </c>
      <c r="BA9" s="336">
        <v>78.24384955752213</v>
      </c>
    </row>
    <row r="10" spans="1:53" ht="12.75" customHeight="1">
      <c r="A10" s="411"/>
      <c r="B10" s="274">
        <v>4</v>
      </c>
      <c r="C10" s="121" t="s">
        <v>40</v>
      </c>
      <c r="D10" s="169">
        <v>1</v>
      </c>
      <c r="E10" s="224">
        <v>400</v>
      </c>
      <c r="F10" s="168">
        <v>538</v>
      </c>
      <c r="G10" s="40">
        <v>1</v>
      </c>
      <c r="H10" s="122">
        <v>99.94736842105263</v>
      </c>
      <c r="I10" s="36">
        <v>987</v>
      </c>
      <c r="J10" s="123">
        <v>1</v>
      </c>
      <c r="K10" s="124">
        <v>99.94736842105263</v>
      </c>
      <c r="L10" s="125">
        <v>987</v>
      </c>
      <c r="M10" s="41">
        <v>1</v>
      </c>
      <c r="N10" s="41">
        <v>99.94736842105263</v>
      </c>
      <c r="O10" s="113">
        <v>987</v>
      </c>
      <c r="P10" s="113">
        <v>1</v>
      </c>
      <c r="Q10" s="114">
        <v>99.92405063291139</v>
      </c>
      <c r="S10" s="404"/>
      <c r="T10" s="274">
        <v>6</v>
      </c>
      <c r="U10" s="121" t="s">
        <v>11</v>
      </c>
      <c r="V10" s="35">
        <v>2</v>
      </c>
      <c r="W10" s="35">
        <v>700</v>
      </c>
      <c r="X10" s="215">
        <v>1511</v>
      </c>
      <c r="Y10" s="216">
        <v>0.9425</v>
      </c>
      <c r="Z10" s="217">
        <v>96.91928571428572</v>
      </c>
      <c r="AA10" s="215">
        <v>1285</v>
      </c>
      <c r="AB10" s="216">
        <v>0.9425</v>
      </c>
      <c r="AC10" s="217">
        <v>96.91928571428572</v>
      </c>
      <c r="AD10" s="215">
        <v>1285</v>
      </c>
      <c r="AE10" s="216">
        <v>0.9443</v>
      </c>
      <c r="AF10" s="217">
        <v>96.91928571428572</v>
      </c>
      <c r="AG10" s="215">
        <v>1285</v>
      </c>
      <c r="AH10" s="216">
        <v>0.9425</v>
      </c>
      <c r="AI10" s="217">
        <v>96.98837110481587</v>
      </c>
      <c r="AK10" s="395"/>
      <c r="AL10" s="310">
        <v>6</v>
      </c>
      <c r="AM10" s="310" t="s">
        <v>43</v>
      </c>
      <c r="AN10" s="310">
        <v>3</v>
      </c>
      <c r="AO10" s="310">
        <v>1500</v>
      </c>
      <c r="AP10" s="310">
        <v>3278</v>
      </c>
      <c r="AQ10" s="310">
        <v>0.5196</v>
      </c>
      <c r="AR10" s="310">
        <v>66.89923076923077</v>
      </c>
      <c r="AS10" s="310">
        <v>4674</v>
      </c>
      <c r="AT10" s="310">
        <v>0.5196</v>
      </c>
      <c r="AU10" s="310">
        <v>66.89923076923077</v>
      </c>
      <c r="AV10" s="310">
        <v>4674</v>
      </c>
      <c r="AW10" s="107">
        <v>0.5543</v>
      </c>
      <c r="AX10" s="310">
        <v>66.89923076923077</v>
      </c>
      <c r="AY10" s="310">
        <v>4674</v>
      </c>
      <c r="AZ10" s="310">
        <v>0.5196</v>
      </c>
      <c r="BA10" s="337">
        <v>67.88656862745098</v>
      </c>
    </row>
    <row r="11" spans="1:53" ht="12.75" customHeight="1" thickBot="1">
      <c r="A11" s="411"/>
      <c r="B11" s="274">
        <v>5</v>
      </c>
      <c r="C11" s="121" t="s">
        <v>18</v>
      </c>
      <c r="D11" s="169">
        <v>1</v>
      </c>
      <c r="E11" s="35">
        <v>400</v>
      </c>
      <c r="F11" s="168">
        <v>699</v>
      </c>
      <c r="G11" s="40">
        <v>0.9948</v>
      </c>
      <c r="H11" s="122">
        <v>99.74000000000001</v>
      </c>
      <c r="I11" s="36">
        <v>716</v>
      </c>
      <c r="J11" s="123">
        <v>0.9948</v>
      </c>
      <c r="K11" s="124">
        <v>99.74000000000001</v>
      </c>
      <c r="L11" s="125">
        <v>716</v>
      </c>
      <c r="M11" s="41">
        <v>0.9989</v>
      </c>
      <c r="N11" s="41">
        <v>99.74000000000001</v>
      </c>
      <c r="O11" s="113">
        <v>716</v>
      </c>
      <c r="P11" s="113">
        <v>0.9948</v>
      </c>
      <c r="Q11" s="114">
        <v>99.88708494208494</v>
      </c>
      <c r="S11" s="404"/>
      <c r="T11" s="274">
        <v>7</v>
      </c>
      <c r="U11" s="121" t="s">
        <v>261</v>
      </c>
      <c r="V11" s="35">
        <v>2</v>
      </c>
      <c r="W11" s="35">
        <v>700</v>
      </c>
      <c r="X11" s="215">
        <v>2643</v>
      </c>
      <c r="Y11" s="216">
        <v>0.8964</v>
      </c>
      <c r="Z11" s="217">
        <v>94.72516332982086</v>
      </c>
      <c r="AA11" s="215">
        <v>1167</v>
      </c>
      <c r="AB11" s="216">
        <v>0.8964</v>
      </c>
      <c r="AC11" s="217">
        <v>94.72516332982086</v>
      </c>
      <c r="AD11" s="215">
        <v>1167</v>
      </c>
      <c r="AE11" s="216">
        <v>0.9285</v>
      </c>
      <c r="AF11" s="217">
        <v>94.72516332982086</v>
      </c>
      <c r="AG11" s="215">
        <v>1167</v>
      </c>
      <c r="AH11" s="216">
        <v>0.8964</v>
      </c>
      <c r="AI11" s="217">
        <v>96.02329580036519</v>
      </c>
      <c r="AK11" s="396"/>
      <c r="AL11" s="315">
        <v>7</v>
      </c>
      <c r="AM11" s="334" t="s">
        <v>126</v>
      </c>
      <c r="AN11" s="334">
        <v>3</v>
      </c>
      <c r="AO11" s="334">
        <v>1500</v>
      </c>
      <c r="AP11" s="334">
        <v>4110</v>
      </c>
      <c r="AQ11" s="334">
        <v>0.3419</v>
      </c>
      <c r="AR11" s="334">
        <v>57.105183299389005</v>
      </c>
      <c r="AS11" s="334">
        <v>1809</v>
      </c>
      <c r="AT11" s="334">
        <v>0.3419</v>
      </c>
      <c r="AU11" s="334">
        <v>57.105183299389005</v>
      </c>
      <c r="AV11" s="334">
        <v>1809</v>
      </c>
      <c r="AW11" s="110">
        <v>0.4279</v>
      </c>
      <c r="AX11" s="334">
        <v>57.105183299389005</v>
      </c>
      <c r="AY11" s="334">
        <v>1809</v>
      </c>
      <c r="AZ11" s="334">
        <v>0.3419</v>
      </c>
      <c r="BA11" s="338">
        <v>62.08818181818182</v>
      </c>
    </row>
    <row r="12" spans="1:53" ht="12.75" customHeight="1">
      <c r="A12" s="411"/>
      <c r="B12" s="274">
        <v>6</v>
      </c>
      <c r="C12" s="121" t="s">
        <v>57</v>
      </c>
      <c r="D12" s="35">
        <v>1</v>
      </c>
      <c r="E12" s="35">
        <v>400</v>
      </c>
      <c r="F12" s="168">
        <v>459</v>
      </c>
      <c r="G12" s="40">
        <v>0.9944</v>
      </c>
      <c r="H12" s="122">
        <v>99.72000000000001</v>
      </c>
      <c r="I12" s="36">
        <v>535</v>
      </c>
      <c r="J12" s="123">
        <v>0.9944</v>
      </c>
      <c r="K12" s="124">
        <v>99.72000000000001</v>
      </c>
      <c r="L12" s="125">
        <v>535</v>
      </c>
      <c r="M12" s="41">
        <v>0.9956</v>
      </c>
      <c r="N12" s="41">
        <v>99.72000000000001</v>
      </c>
      <c r="O12" s="113">
        <v>535</v>
      </c>
      <c r="P12" s="113">
        <v>0.9944</v>
      </c>
      <c r="Q12" s="114">
        <v>99.5976291793313</v>
      </c>
      <c r="S12" s="404"/>
      <c r="T12" s="274">
        <v>8</v>
      </c>
      <c r="U12" s="121" t="s">
        <v>48</v>
      </c>
      <c r="V12" s="224">
        <v>2</v>
      </c>
      <c r="W12" s="35">
        <v>700</v>
      </c>
      <c r="X12" s="215">
        <v>1994</v>
      </c>
      <c r="Y12" s="216">
        <v>0.9014</v>
      </c>
      <c r="Z12" s="217">
        <v>94.21110429447853</v>
      </c>
      <c r="AA12" s="215">
        <v>1351</v>
      </c>
      <c r="AB12" s="216">
        <v>0.9014</v>
      </c>
      <c r="AC12" s="217">
        <v>94.21110429447853</v>
      </c>
      <c r="AD12" s="215">
        <v>1351</v>
      </c>
      <c r="AE12" s="216">
        <v>0.8966</v>
      </c>
      <c r="AF12" s="217">
        <v>94.21110429447853</v>
      </c>
      <c r="AG12" s="215">
        <v>1351</v>
      </c>
      <c r="AH12" s="216">
        <v>0.9014</v>
      </c>
      <c r="AI12" s="217">
        <v>94.66050847457628</v>
      </c>
      <c r="AK12" s="397" t="s">
        <v>92</v>
      </c>
      <c r="AL12" s="269">
        <v>8</v>
      </c>
      <c r="AM12" s="201" t="s">
        <v>21</v>
      </c>
      <c r="AN12" s="202">
        <v>3</v>
      </c>
      <c r="AO12" s="202">
        <v>1500</v>
      </c>
      <c r="AP12" s="203">
        <v>1016</v>
      </c>
      <c r="AQ12" s="203">
        <v>0.3759</v>
      </c>
      <c r="AR12" s="204">
        <v>56.01441747572815</v>
      </c>
      <c r="AS12" s="205">
        <v>4350</v>
      </c>
      <c r="AT12" s="206">
        <v>0.3759</v>
      </c>
      <c r="AU12" s="206">
        <v>56.01441747572815</v>
      </c>
      <c r="AV12" s="207">
        <v>4350</v>
      </c>
      <c r="AW12" s="208">
        <v>0.303</v>
      </c>
      <c r="AX12" s="208">
        <v>56.01441747572815</v>
      </c>
      <c r="AY12" s="209">
        <v>4350</v>
      </c>
      <c r="AZ12" s="209">
        <v>0.3759</v>
      </c>
      <c r="BA12" s="289">
        <v>52.3525806451613</v>
      </c>
    </row>
    <row r="13" spans="1:53" ht="13.5" customHeight="1">
      <c r="A13" s="411"/>
      <c r="B13" s="274">
        <v>7</v>
      </c>
      <c r="C13" s="121" t="s">
        <v>30</v>
      </c>
      <c r="D13" s="169">
        <v>1</v>
      </c>
      <c r="E13" s="35">
        <v>400</v>
      </c>
      <c r="F13" s="168">
        <v>747</v>
      </c>
      <c r="G13" s="40">
        <v>0.9939</v>
      </c>
      <c r="H13" s="122">
        <v>99.695</v>
      </c>
      <c r="I13" s="36">
        <v>649</v>
      </c>
      <c r="J13" s="123">
        <v>0.9939</v>
      </c>
      <c r="K13" s="124">
        <v>99.695</v>
      </c>
      <c r="L13" s="125">
        <v>649</v>
      </c>
      <c r="M13" s="41">
        <v>0.9917</v>
      </c>
      <c r="N13" s="41">
        <v>99.695</v>
      </c>
      <c r="O13" s="113">
        <v>649</v>
      </c>
      <c r="P13" s="113">
        <v>0.9939</v>
      </c>
      <c r="Q13" s="114">
        <v>99.52451612903226</v>
      </c>
      <c r="S13" s="404"/>
      <c r="T13" s="274">
        <v>9</v>
      </c>
      <c r="U13" s="121" t="s">
        <v>47</v>
      </c>
      <c r="V13" s="35">
        <v>2</v>
      </c>
      <c r="W13" s="35">
        <v>700</v>
      </c>
      <c r="X13" s="215">
        <v>2044</v>
      </c>
      <c r="Y13" s="216">
        <v>0.8287</v>
      </c>
      <c r="Z13" s="217">
        <v>90.92900798934753</v>
      </c>
      <c r="AA13" s="215">
        <v>3632</v>
      </c>
      <c r="AB13" s="216">
        <v>0.8287</v>
      </c>
      <c r="AC13" s="217">
        <v>90.92900798934753</v>
      </c>
      <c r="AD13" s="215">
        <v>3632</v>
      </c>
      <c r="AE13" s="216">
        <v>0.8971</v>
      </c>
      <c r="AF13" s="217">
        <v>90.92900798934753</v>
      </c>
      <c r="AG13" s="215">
        <v>3632</v>
      </c>
      <c r="AH13" s="216">
        <v>0.8287</v>
      </c>
      <c r="AI13" s="217">
        <v>94.55359343603482</v>
      </c>
      <c r="AK13" s="398"/>
      <c r="AL13" s="272">
        <v>9</v>
      </c>
      <c r="AM13" s="183" t="s">
        <v>55</v>
      </c>
      <c r="AN13" s="184">
        <v>3</v>
      </c>
      <c r="AO13" s="184">
        <v>1500</v>
      </c>
      <c r="AP13" s="185">
        <v>1340</v>
      </c>
      <c r="AQ13" s="185">
        <v>0.3877</v>
      </c>
      <c r="AR13" s="186">
        <v>54.37252873563219</v>
      </c>
      <c r="AS13" s="187">
        <v>1019</v>
      </c>
      <c r="AT13" s="188">
        <v>0.3877</v>
      </c>
      <c r="AU13" s="188">
        <v>54.37252873563219</v>
      </c>
      <c r="AV13" s="189">
        <v>1019</v>
      </c>
      <c r="AW13" s="190">
        <v>0.297</v>
      </c>
      <c r="AX13" s="190">
        <v>54.37252873563219</v>
      </c>
      <c r="AY13" s="191">
        <v>1019</v>
      </c>
      <c r="AZ13" s="191">
        <v>0.3877</v>
      </c>
      <c r="BA13" s="290">
        <v>47.571505376344085</v>
      </c>
    </row>
    <row r="14" spans="1:53" ht="15" customHeight="1" thickBot="1">
      <c r="A14" s="411"/>
      <c r="B14" s="274">
        <v>8</v>
      </c>
      <c r="C14" s="121" t="s">
        <v>41</v>
      </c>
      <c r="D14" s="169">
        <v>1</v>
      </c>
      <c r="E14" s="224">
        <v>400</v>
      </c>
      <c r="F14" s="168">
        <v>944</v>
      </c>
      <c r="G14" s="40">
        <v>0.9922</v>
      </c>
      <c r="H14" s="122">
        <v>99.61</v>
      </c>
      <c r="I14" s="36">
        <v>873</v>
      </c>
      <c r="J14" s="123">
        <v>0.9922</v>
      </c>
      <c r="K14" s="124">
        <v>99.61</v>
      </c>
      <c r="L14" s="125">
        <v>873</v>
      </c>
      <c r="M14" s="41">
        <v>0.9863</v>
      </c>
      <c r="N14" s="41">
        <v>99.61</v>
      </c>
      <c r="O14" s="113">
        <v>873</v>
      </c>
      <c r="P14" s="113">
        <v>0.9922</v>
      </c>
      <c r="Q14" s="114">
        <v>99.26834370139967</v>
      </c>
      <c r="S14" s="404"/>
      <c r="T14" s="274">
        <v>10</v>
      </c>
      <c r="U14" s="121" t="s">
        <v>20</v>
      </c>
      <c r="V14" s="169">
        <v>2</v>
      </c>
      <c r="W14" s="35">
        <v>700</v>
      </c>
      <c r="X14" s="215">
        <v>1415</v>
      </c>
      <c r="Y14" s="216">
        <v>0.8175</v>
      </c>
      <c r="Z14" s="217">
        <v>90.057156133829</v>
      </c>
      <c r="AA14" s="215">
        <v>2240</v>
      </c>
      <c r="AB14" s="216">
        <v>0.8175</v>
      </c>
      <c r="AC14" s="217">
        <v>90.057156133829</v>
      </c>
      <c r="AD14" s="215">
        <v>2240</v>
      </c>
      <c r="AE14" s="216">
        <v>0.8944</v>
      </c>
      <c r="AF14" s="217">
        <v>90.057156133829</v>
      </c>
      <c r="AG14" s="215">
        <v>2240</v>
      </c>
      <c r="AH14" s="216">
        <v>0.8175</v>
      </c>
      <c r="AI14" s="217">
        <v>94.55089064261554</v>
      </c>
      <c r="AK14" s="399"/>
      <c r="AL14" s="258">
        <v>10</v>
      </c>
      <c r="AM14" s="192" t="s">
        <v>263</v>
      </c>
      <c r="AN14" s="193">
        <v>3</v>
      </c>
      <c r="AO14" s="193">
        <v>1500</v>
      </c>
      <c r="AP14" s="194">
        <v>548</v>
      </c>
      <c r="AQ14" s="194">
        <v>0.2277</v>
      </c>
      <c r="AR14" s="195">
        <v>38.4142936802974</v>
      </c>
      <c r="AS14" s="196">
        <v>714</v>
      </c>
      <c r="AT14" s="197">
        <v>0.2277</v>
      </c>
      <c r="AU14" s="197">
        <v>38.4142936802974</v>
      </c>
      <c r="AV14" s="198">
        <v>714</v>
      </c>
      <c r="AW14" s="199">
        <v>0.1401</v>
      </c>
      <c r="AX14" s="199">
        <v>38.4142936802974</v>
      </c>
      <c r="AY14" s="200">
        <v>714</v>
      </c>
      <c r="AZ14" s="200">
        <v>0.2277</v>
      </c>
      <c r="BA14" s="291">
        <v>24.35458512160229</v>
      </c>
    </row>
    <row r="15" spans="1:53" ht="15" customHeight="1" thickBot="1">
      <c r="A15" s="411"/>
      <c r="B15" s="274">
        <v>9</v>
      </c>
      <c r="C15" s="121" t="s">
        <v>59</v>
      </c>
      <c r="D15" s="35">
        <v>1</v>
      </c>
      <c r="E15" s="35">
        <v>400</v>
      </c>
      <c r="F15" s="168">
        <v>763</v>
      </c>
      <c r="G15" s="40">
        <v>0.9821</v>
      </c>
      <c r="H15" s="122">
        <v>99.105</v>
      </c>
      <c r="I15" s="36">
        <v>475</v>
      </c>
      <c r="J15" s="123">
        <v>0.9821</v>
      </c>
      <c r="K15" s="124">
        <v>99.105</v>
      </c>
      <c r="L15" s="125">
        <v>475</v>
      </c>
      <c r="M15" s="41">
        <v>0.9838</v>
      </c>
      <c r="N15" s="41">
        <v>99.105</v>
      </c>
      <c r="O15" s="113">
        <v>475</v>
      </c>
      <c r="P15" s="113">
        <v>0.9821</v>
      </c>
      <c r="Q15" s="114">
        <v>99.19</v>
      </c>
      <c r="S15" s="404"/>
      <c r="T15" s="274">
        <v>11</v>
      </c>
      <c r="U15" s="121" t="s">
        <v>17</v>
      </c>
      <c r="V15" s="35">
        <v>2</v>
      </c>
      <c r="W15" s="35">
        <v>700</v>
      </c>
      <c r="X15" s="215">
        <v>3607</v>
      </c>
      <c r="Y15" s="216">
        <v>0.8134</v>
      </c>
      <c r="Z15" s="217">
        <v>89.46136690647481</v>
      </c>
      <c r="AA15" s="215">
        <v>1064</v>
      </c>
      <c r="AB15" s="216">
        <v>0.8134</v>
      </c>
      <c r="AC15" s="217">
        <v>89.46136690647481</v>
      </c>
      <c r="AD15" s="215">
        <v>1064</v>
      </c>
      <c r="AE15" s="216">
        <v>0.8903</v>
      </c>
      <c r="AF15" s="217">
        <v>89.46136690647481</v>
      </c>
      <c r="AG15" s="215">
        <v>1064</v>
      </c>
      <c r="AH15" s="216">
        <v>0.8134</v>
      </c>
      <c r="AI15" s="217">
        <v>94.41700081665985</v>
      </c>
      <c r="AK15" s="383" t="s">
        <v>94</v>
      </c>
      <c r="AL15" s="384"/>
      <c r="AM15" s="108">
        <v>10</v>
      </c>
      <c r="AN15" s="52"/>
      <c r="AO15" s="53"/>
      <c r="AP15" s="77"/>
      <c r="AQ15" s="78"/>
      <c r="AR15" s="79"/>
      <c r="AS15" s="80"/>
      <c r="AT15" s="80"/>
      <c r="AU15" s="81"/>
      <c r="AV15" s="82"/>
      <c r="AW15" s="73"/>
      <c r="AX15" s="83"/>
      <c r="AY15" s="83"/>
      <c r="AZ15" s="83"/>
      <c r="BA15" s="84"/>
    </row>
    <row r="16" spans="1:53" ht="15">
      <c r="A16" s="411"/>
      <c r="B16" s="274">
        <v>10</v>
      </c>
      <c r="C16" s="121" t="s">
        <v>160</v>
      </c>
      <c r="D16" s="35">
        <v>1</v>
      </c>
      <c r="E16" s="35">
        <v>400</v>
      </c>
      <c r="F16" s="168">
        <v>687</v>
      </c>
      <c r="G16" s="40">
        <v>0.9781</v>
      </c>
      <c r="H16" s="122">
        <v>98.84594488188976</v>
      </c>
      <c r="I16" s="36">
        <v>683</v>
      </c>
      <c r="J16" s="123">
        <v>0.9781</v>
      </c>
      <c r="K16" s="124">
        <v>98.84594488188976</v>
      </c>
      <c r="L16" s="125">
        <v>683</v>
      </c>
      <c r="M16" s="41">
        <v>0.9791</v>
      </c>
      <c r="N16" s="41">
        <v>98.84594488188976</v>
      </c>
      <c r="O16" s="113">
        <v>683</v>
      </c>
      <c r="P16" s="113">
        <v>0.9781</v>
      </c>
      <c r="Q16" s="114">
        <v>98.85101386481803</v>
      </c>
      <c r="S16" s="404"/>
      <c r="T16" s="274">
        <v>12</v>
      </c>
      <c r="U16" s="121" t="s">
        <v>118</v>
      </c>
      <c r="V16" s="35">
        <v>2</v>
      </c>
      <c r="W16" s="35">
        <v>700</v>
      </c>
      <c r="X16" s="215">
        <v>2296</v>
      </c>
      <c r="Y16" s="216">
        <v>0.767</v>
      </c>
      <c r="Z16" s="217">
        <v>87.60098554533509</v>
      </c>
      <c r="AA16" s="215">
        <v>2182</v>
      </c>
      <c r="AB16" s="216">
        <v>0.767</v>
      </c>
      <c r="AC16" s="217">
        <v>87.60098554533509</v>
      </c>
      <c r="AD16" s="215">
        <v>2182</v>
      </c>
      <c r="AE16" s="216">
        <v>0.872</v>
      </c>
      <c r="AF16" s="217">
        <v>87.60098554533509</v>
      </c>
      <c r="AG16" s="215">
        <v>2182</v>
      </c>
      <c r="AH16" s="216">
        <v>0.767</v>
      </c>
      <c r="AI16" s="217">
        <v>93.6</v>
      </c>
      <c r="AK16" s="74"/>
      <c r="AL16" s="75"/>
      <c r="AM16" s="76"/>
      <c r="AN16" s="52"/>
      <c r="AO16" s="53"/>
      <c r="AP16" s="77"/>
      <c r="AQ16" s="85"/>
      <c r="AR16" s="79"/>
      <c r="AS16" s="80"/>
      <c r="AT16" s="80"/>
      <c r="AU16" s="81"/>
      <c r="AV16" s="82"/>
      <c r="AW16" s="73"/>
      <c r="AX16" s="83"/>
      <c r="AY16" s="83"/>
      <c r="AZ16" s="83"/>
      <c r="BA16" s="84"/>
    </row>
    <row r="17" spans="1:53" ht="15">
      <c r="A17" s="411"/>
      <c r="B17" s="274">
        <v>11</v>
      </c>
      <c r="C17" s="121" t="s">
        <v>27</v>
      </c>
      <c r="D17" s="35">
        <v>1</v>
      </c>
      <c r="E17" s="35">
        <v>400</v>
      </c>
      <c r="F17" s="40">
        <v>539</v>
      </c>
      <c r="G17" s="40">
        <v>0.9716</v>
      </c>
      <c r="H17" s="122">
        <v>98.50248062015503</v>
      </c>
      <c r="I17" s="36">
        <v>461</v>
      </c>
      <c r="J17" s="123">
        <v>0.9716</v>
      </c>
      <c r="K17" s="124">
        <v>98.50248062015503</v>
      </c>
      <c r="L17" s="125">
        <v>461</v>
      </c>
      <c r="M17" s="41">
        <v>0.9796</v>
      </c>
      <c r="N17" s="41">
        <v>98.50248062015503</v>
      </c>
      <c r="O17" s="113">
        <v>461</v>
      </c>
      <c r="P17" s="113">
        <v>0.9716</v>
      </c>
      <c r="Q17" s="114">
        <v>98.8423853211009</v>
      </c>
      <c r="S17" s="404"/>
      <c r="T17" s="274">
        <v>13</v>
      </c>
      <c r="U17" s="121" t="s">
        <v>7</v>
      </c>
      <c r="V17" s="35">
        <v>2</v>
      </c>
      <c r="W17" s="35">
        <v>700</v>
      </c>
      <c r="X17" s="215">
        <v>1795</v>
      </c>
      <c r="Y17" s="216">
        <v>0.7575</v>
      </c>
      <c r="Z17" s="217">
        <v>85.8617674858223</v>
      </c>
      <c r="AA17" s="215">
        <v>1799</v>
      </c>
      <c r="AB17" s="216">
        <v>0.7575</v>
      </c>
      <c r="AC17" s="217">
        <v>85.8617674858223</v>
      </c>
      <c r="AD17" s="215">
        <v>1799</v>
      </c>
      <c r="AE17" s="216">
        <v>0.8544</v>
      </c>
      <c r="AF17" s="217">
        <v>85.8617674858223</v>
      </c>
      <c r="AG17" s="215">
        <v>1799</v>
      </c>
      <c r="AH17" s="216">
        <v>0.7575</v>
      </c>
      <c r="AI17" s="217">
        <v>91.62862944162437</v>
      </c>
      <c r="AK17" s="86"/>
      <c r="AL17" s="75"/>
      <c r="AM17" s="76"/>
      <c r="AN17" s="52"/>
      <c r="AO17" s="53"/>
      <c r="AP17" s="77"/>
      <c r="AQ17" s="78"/>
      <c r="AR17" s="79"/>
      <c r="AS17" s="80"/>
      <c r="AT17" s="80"/>
      <c r="AU17" s="81"/>
      <c r="AV17" s="82"/>
      <c r="AW17" s="73"/>
      <c r="AX17" s="83"/>
      <c r="AY17" s="83"/>
      <c r="AZ17" s="83"/>
      <c r="BA17" s="84"/>
    </row>
    <row r="18" spans="1:53" ht="15">
      <c r="A18" s="411"/>
      <c r="B18" s="274">
        <v>12</v>
      </c>
      <c r="C18" s="121" t="s">
        <v>159</v>
      </c>
      <c r="D18" s="35">
        <v>1</v>
      </c>
      <c r="E18" s="35">
        <v>400</v>
      </c>
      <c r="F18" s="168">
        <v>748</v>
      </c>
      <c r="G18" s="40">
        <v>0.9628</v>
      </c>
      <c r="H18" s="122">
        <v>98.14</v>
      </c>
      <c r="I18" s="36">
        <v>819</v>
      </c>
      <c r="J18" s="123">
        <v>0.9628</v>
      </c>
      <c r="K18" s="124">
        <v>98.14</v>
      </c>
      <c r="L18" s="125">
        <v>819</v>
      </c>
      <c r="M18" s="41">
        <v>0.9767</v>
      </c>
      <c r="N18" s="41">
        <v>98.14</v>
      </c>
      <c r="O18" s="113">
        <v>819</v>
      </c>
      <c r="P18" s="113">
        <v>0.9628</v>
      </c>
      <c r="Q18" s="114">
        <v>98.42262886597939</v>
      </c>
      <c r="S18" s="404"/>
      <c r="T18" s="274">
        <v>14</v>
      </c>
      <c r="U18" s="121" t="s">
        <v>51</v>
      </c>
      <c r="V18" s="35">
        <v>2</v>
      </c>
      <c r="W18" s="35">
        <v>700</v>
      </c>
      <c r="X18" s="215">
        <v>1690</v>
      </c>
      <c r="Y18" s="216">
        <v>0.7398</v>
      </c>
      <c r="Z18" s="217">
        <v>85.48785407725323</v>
      </c>
      <c r="AA18" s="215">
        <v>1038</v>
      </c>
      <c r="AB18" s="216">
        <v>0.7398</v>
      </c>
      <c r="AC18" s="217">
        <v>85.48785407725323</v>
      </c>
      <c r="AD18" s="215">
        <v>1038</v>
      </c>
      <c r="AE18" s="216">
        <v>0.842</v>
      </c>
      <c r="AF18" s="217">
        <v>85.48785407725323</v>
      </c>
      <c r="AG18" s="215">
        <v>1038</v>
      </c>
      <c r="AH18" s="216">
        <v>0.7398</v>
      </c>
      <c r="AI18" s="217">
        <v>91.11432181971357</v>
      </c>
      <c r="AK18" s="61"/>
      <c r="AL18" s="62"/>
      <c r="AM18" s="63"/>
      <c r="AN18" s="55"/>
      <c r="AO18" s="56"/>
      <c r="AP18" s="64"/>
      <c r="AQ18" s="65"/>
      <c r="AR18" s="66"/>
      <c r="AS18" s="67"/>
      <c r="AT18" s="67"/>
      <c r="AU18" s="68"/>
      <c r="AV18" s="69"/>
      <c r="AW18" s="71"/>
      <c r="AX18" s="70"/>
      <c r="AY18" s="70"/>
      <c r="AZ18" s="70"/>
      <c r="BA18" s="70"/>
    </row>
    <row r="19" spans="1:35" ht="15" customHeight="1">
      <c r="A19" s="411"/>
      <c r="B19" s="274">
        <v>13</v>
      </c>
      <c r="C19" s="121" t="s">
        <v>19</v>
      </c>
      <c r="D19" s="169">
        <v>1</v>
      </c>
      <c r="E19" s="35">
        <v>400</v>
      </c>
      <c r="F19" s="168">
        <v>452</v>
      </c>
      <c r="G19" s="40">
        <v>0.9673</v>
      </c>
      <c r="H19" s="122">
        <v>98.09060975609756</v>
      </c>
      <c r="I19" s="36">
        <v>510</v>
      </c>
      <c r="J19" s="123">
        <v>0.9673</v>
      </c>
      <c r="K19" s="124">
        <v>98.09060975609756</v>
      </c>
      <c r="L19" s="125">
        <v>510</v>
      </c>
      <c r="M19" s="41">
        <v>0.9684</v>
      </c>
      <c r="N19" s="41">
        <v>98.09060975609756</v>
      </c>
      <c r="O19" s="113">
        <v>510</v>
      </c>
      <c r="P19" s="113">
        <v>0.9673</v>
      </c>
      <c r="Q19" s="114">
        <v>98.42</v>
      </c>
      <c r="S19" s="404"/>
      <c r="T19" s="274">
        <v>15</v>
      </c>
      <c r="U19" s="121" t="s">
        <v>120</v>
      </c>
      <c r="V19" s="35">
        <v>2</v>
      </c>
      <c r="W19" s="35">
        <v>700</v>
      </c>
      <c r="X19" s="215">
        <v>1041</v>
      </c>
      <c r="Y19" s="216">
        <v>0.7406</v>
      </c>
      <c r="Z19" s="217">
        <v>85.41117106773824</v>
      </c>
      <c r="AA19" s="215">
        <v>1374</v>
      </c>
      <c r="AB19" s="216">
        <v>0.7406</v>
      </c>
      <c r="AC19" s="217">
        <v>85.41117106773824</v>
      </c>
      <c r="AD19" s="215">
        <v>1374</v>
      </c>
      <c r="AE19" s="216">
        <v>0.8023</v>
      </c>
      <c r="AF19" s="217">
        <v>85.41117106773824</v>
      </c>
      <c r="AG19" s="215">
        <v>1374</v>
      </c>
      <c r="AH19" s="216">
        <v>0.7406</v>
      </c>
      <c r="AI19" s="217">
        <v>89.92981481481482</v>
      </c>
    </row>
    <row r="20" spans="1:42" ht="15" customHeight="1">
      <c r="A20" s="411"/>
      <c r="B20" s="274">
        <v>14</v>
      </c>
      <c r="C20" s="121" t="s">
        <v>53</v>
      </c>
      <c r="D20" s="169">
        <v>1</v>
      </c>
      <c r="E20" s="35">
        <v>400</v>
      </c>
      <c r="F20" s="168">
        <v>808</v>
      </c>
      <c r="G20" s="40">
        <v>0.9595</v>
      </c>
      <c r="H20" s="122">
        <v>97.97500000000001</v>
      </c>
      <c r="I20" s="36">
        <v>477</v>
      </c>
      <c r="J20" s="123">
        <v>0.9595</v>
      </c>
      <c r="K20" s="124">
        <v>97.97500000000001</v>
      </c>
      <c r="L20" s="125">
        <v>477</v>
      </c>
      <c r="M20" s="41">
        <v>0.9642</v>
      </c>
      <c r="N20" s="41">
        <v>97.97500000000001</v>
      </c>
      <c r="O20" s="113">
        <v>477</v>
      </c>
      <c r="P20" s="113">
        <v>0.9595</v>
      </c>
      <c r="Q20" s="114">
        <v>98.21</v>
      </c>
      <c r="S20" s="404"/>
      <c r="T20" s="274">
        <v>16</v>
      </c>
      <c r="U20" s="121" t="s">
        <v>35</v>
      </c>
      <c r="V20" s="35">
        <v>2</v>
      </c>
      <c r="W20" s="35">
        <v>700</v>
      </c>
      <c r="X20" s="215">
        <v>1361</v>
      </c>
      <c r="Y20" s="216">
        <v>0.7366</v>
      </c>
      <c r="Z20" s="217">
        <v>85.21825214899714</v>
      </c>
      <c r="AA20" s="215">
        <v>2248</v>
      </c>
      <c r="AB20" s="216">
        <v>0.7366</v>
      </c>
      <c r="AC20" s="217">
        <v>85.21825214899714</v>
      </c>
      <c r="AD20" s="215">
        <v>2248</v>
      </c>
      <c r="AE20" s="216">
        <v>0.8269</v>
      </c>
      <c r="AF20" s="217">
        <v>85.21825214899714</v>
      </c>
      <c r="AG20" s="215">
        <v>2248</v>
      </c>
      <c r="AH20" s="216">
        <v>0.7366</v>
      </c>
      <c r="AI20" s="217">
        <v>89.76774678111587</v>
      </c>
      <c r="AP20" s="19" t="s">
        <v>130</v>
      </c>
    </row>
    <row r="21" spans="1:35" ht="15.75" customHeight="1">
      <c r="A21" s="411"/>
      <c r="B21" s="274">
        <v>15</v>
      </c>
      <c r="C21" s="121" t="s">
        <v>64</v>
      </c>
      <c r="D21" s="35">
        <v>1</v>
      </c>
      <c r="E21" s="35">
        <v>400</v>
      </c>
      <c r="F21" s="168">
        <v>738</v>
      </c>
      <c r="G21" s="40">
        <v>0.9588</v>
      </c>
      <c r="H21" s="122">
        <v>97.82721804511279</v>
      </c>
      <c r="I21" s="36">
        <v>512</v>
      </c>
      <c r="J21" s="123">
        <v>0.9588</v>
      </c>
      <c r="K21" s="124">
        <v>97.82721804511279</v>
      </c>
      <c r="L21" s="125">
        <v>512</v>
      </c>
      <c r="M21" s="41">
        <v>0.964</v>
      </c>
      <c r="N21" s="41">
        <v>97.82721804511279</v>
      </c>
      <c r="O21" s="113">
        <v>512</v>
      </c>
      <c r="P21" s="113">
        <v>0.9588</v>
      </c>
      <c r="Q21" s="114">
        <v>98.2</v>
      </c>
      <c r="S21" s="404"/>
      <c r="T21" s="274">
        <v>17</v>
      </c>
      <c r="U21" s="121" t="s">
        <v>32</v>
      </c>
      <c r="V21" s="35">
        <v>2</v>
      </c>
      <c r="W21" s="35">
        <v>700</v>
      </c>
      <c r="X21" s="215">
        <v>425</v>
      </c>
      <c r="Y21" s="216">
        <v>0.7304</v>
      </c>
      <c r="Z21" s="217">
        <v>85.0853560042508</v>
      </c>
      <c r="AA21" s="215">
        <v>3346</v>
      </c>
      <c r="AB21" s="216">
        <v>0.7304</v>
      </c>
      <c r="AC21" s="217">
        <v>85.0853560042508</v>
      </c>
      <c r="AD21" s="215">
        <v>3346</v>
      </c>
      <c r="AE21" s="216">
        <v>0.8913</v>
      </c>
      <c r="AF21" s="217">
        <v>85.0853560042508</v>
      </c>
      <c r="AG21" s="215">
        <v>3346</v>
      </c>
      <c r="AH21" s="216">
        <v>0.7304</v>
      </c>
      <c r="AI21" s="217">
        <v>86.70785714285714</v>
      </c>
    </row>
    <row r="22" spans="1:35" ht="15" customHeight="1" thickBot="1">
      <c r="A22" s="411"/>
      <c r="B22" s="274">
        <v>16</v>
      </c>
      <c r="C22" s="121" t="s">
        <v>161</v>
      </c>
      <c r="D22" s="169">
        <v>1</v>
      </c>
      <c r="E22" s="224">
        <v>400</v>
      </c>
      <c r="F22" s="168">
        <v>580</v>
      </c>
      <c r="G22" s="40">
        <v>0.9551</v>
      </c>
      <c r="H22" s="122">
        <v>97.70573891625615</v>
      </c>
      <c r="I22" s="36">
        <v>847</v>
      </c>
      <c r="J22" s="123">
        <v>0.9551</v>
      </c>
      <c r="K22" s="124">
        <v>97.70573891625615</v>
      </c>
      <c r="L22" s="125">
        <v>847</v>
      </c>
      <c r="M22" s="41">
        <v>0.9624</v>
      </c>
      <c r="N22" s="41">
        <v>97.70573891625615</v>
      </c>
      <c r="O22" s="113">
        <v>847</v>
      </c>
      <c r="P22" s="113">
        <v>0.9551</v>
      </c>
      <c r="Q22" s="114">
        <v>98.12</v>
      </c>
      <c r="S22" s="404"/>
      <c r="T22" s="274">
        <v>18</v>
      </c>
      <c r="U22" s="121" t="s">
        <v>29</v>
      </c>
      <c r="V22" s="35">
        <v>2</v>
      </c>
      <c r="W22" s="35">
        <v>700</v>
      </c>
      <c r="X22" s="215">
        <v>1481</v>
      </c>
      <c r="Y22" s="218">
        <v>0.6918</v>
      </c>
      <c r="Z22" s="219">
        <v>84.43084880636606</v>
      </c>
      <c r="AA22" s="267">
        <v>1578</v>
      </c>
      <c r="AB22" s="218">
        <v>0.6918</v>
      </c>
      <c r="AC22" s="219">
        <v>84.43084880636606</v>
      </c>
      <c r="AD22" s="267">
        <v>1578</v>
      </c>
      <c r="AE22" s="216">
        <v>0.7127</v>
      </c>
      <c r="AF22" s="219">
        <v>84.43084880636606</v>
      </c>
      <c r="AG22" s="267">
        <v>1578</v>
      </c>
      <c r="AH22" s="218">
        <v>0.6918</v>
      </c>
      <c r="AI22" s="217">
        <v>84.4207847976308</v>
      </c>
    </row>
    <row r="23" spans="1:35" ht="15" customHeight="1">
      <c r="A23" s="411"/>
      <c r="B23" s="274">
        <v>17</v>
      </c>
      <c r="C23" s="121" t="s">
        <v>158</v>
      </c>
      <c r="D23" s="169">
        <v>1</v>
      </c>
      <c r="E23" s="35">
        <v>400</v>
      </c>
      <c r="F23" s="168">
        <v>421</v>
      </c>
      <c r="G23" s="40">
        <v>0.9551</v>
      </c>
      <c r="H23" s="122">
        <v>97.59195652173914</v>
      </c>
      <c r="I23" s="36">
        <v>755</v>
      </c>
      <c r="J23" s="123">
        <v>0.9551</v>
      </c>
      <c r="K23" s="124">
        <v>97.59195652173914</v>
      </c>
      <c r="L23" s="125">
        <v>755</v>
      </c>
      <c r="M23" s="41">
        <v>0.9487</v>
      </c>
      <c r="N23" s="41">
        <v>97.59195652173914</v>
      </c>
      <c r="O23" s="113">
        <v>755</v>
      </c>
      <c r="P23" s="113">
        <v>0.9551</v>
      </c>
      <c r="Q23" s="114">
        <v>97.435</v>
      </c>
      <c r="S23" s="404"/>
      <c r="T23" s="274">
        <v>19</v>
      </c>
      <c r="U23" s="121" t="s">
        <v>3</v>
      </c>
      <c r="V23" s="35">
        <v>2</v>
      </c>
      <c r="W23" s="35">
        <v>700</v>
      </c>
      <c r="X23" s="215">
        <v>1814</v>
      </c>
      <c r="Y23" s="221">
        <v>0.877</v>
      </c>
      <c r="Z23" s="222">
        <v>84.16428571428571</v>
      </c>
      <c r="AA23" s="266">
        <v>361</v>
      </c>
      <c r="AB23" s="221">
        <v>0.877</v>
      </c>
      <c r="AC23" s="222">
        <v>84.16428571428571</v>
      </c>
      <c r="AD23" s="266">
        <v>361</v>
      </c>
      <c r="AE23" s="216">
        <v>0.7257</v>
      </c>
      <c r="AF23" s="222">
        <v>84.16428571428571</v>
      </c>
      <c r="AG23" s="266">
        <v>361</v>
      </c>
      <c r="AH23" s="221">
        <v>0.877</v>
      </c>
      <c r="AI23" s="217">
        <v>83.77744712990938</v>
      </c>
    </row>
    <row r="24" spans="1:35" ht="15" customHeight="1">
      <c r="A24" s="411"/>
      <c r="B24" s="274">
        <v>18</v>
      </c>
      <c r="C24" s="121" t="s">
        <v>164</v>
      </c>
      <c r="D24" s="35">
        <v>1</v>
      </c>
      <c r="E24" s="35">
        <v>400</v>
      </c>
      <c r="F24" s="168">
        <v>401</v>
      </c>
      <c r="G24" s="40">
        <v>0.949</v>
      </c>
      <c r="H24" s="122">
        <v>97.44999999999999</v>
      </c>
      <c r="I24" s="36">
        <v>691</v>
      </c>
      <c r="J24" s="123">
        <v>0.949</v>
      </c>
      <c r="K24" s="124">
        <v>97.44999999999999</v>
      </c>
      <c r="L24" s="125">
        <v>691</v>
      </c>
      <c r="M24" s="41">
        <v>0.9569</v>
      </c>
      <c r="N24" s="41">
        <v>97.44999999999999</v>
      </c>
      <c r="O24" s="113">
        <v>691</v>
      </c>
      <c r="P24" s="113">
        <v>0.949</v>
      </c>
      <c r="Q24" s="114">
        <v>97.24699335548172</v>
      </c>
      <c r="S24" s="404"/>
      <c r="T24" s="274">
        <v>20</v>
      </c>
      <c r="U24" s="121" t="s">
        <v>38</v>
      </c>
      <c r="V24" s="35">
        <v>2</v>
      </c>
      <c r="W24" s="35">
        <v>700</v>
      </c>
      <c r="X24" s="215">
        <v>2337</v>
      </c>
      <c r="Y24" s="213">
        <v>0.7476</v>
      </c>
      <c r="Z24" s="214">
        <v>84.10566371681416</v>
      </c>
      <c r="AA24" s="262">
        <v>1526</v>
      </c>
      <c r="AB24" s="213">
        <v>0.7476</v>
      </c>
      <c r="AC24" s="214">
        <v>84.10566371681416</v>
      </c>
      <c r="AD24" s="262">
        <v>1526</v>
      </c>
      <c r="AE24" s="216">
        <v>0.7514</v>
      </c>
      <c r="AF24" s="214">
        <v>84.10566371681416</v>
      </c>
      <c r="AG24" s="262">
        <v>1526</v>
      </c>
      <c r="AH24" s="213">
        <v>0.7476</v>
      </c>
      <c r="AI24" s="217">
        <v>83.6427969348659</v>
      </c>
    </row>
    <row r="25" spans="1:35" ht="15" customHeight="1">
      <c r="A25" s="411"/>
      <c r="B25" s="274">
        <v>19</v>
      </c>
      <c r="C25" s="121" t="s">
        <v>61</v>
      </c>
      <c r="D25" s="35">
        <v>1</v>
      </c>
      <c r="E25" s="35">
        <v>400</v>
      </c>
      <c r="F25" s="168">
        <v>740</v>
      </c>
      <c r="G25" s="40">
        <v>0.9484</v>
      </c>
      <c r="H25" s="122">
        <v>96.70571428571428</v>
      </c>
      <c r="I25" s="36">
        <v>464</v>
      </c>
      <c r="J25" s="123">
        <v>0.9484</v>
      </c>
      <c r="K25" s="124">
        <v>96.70571428571428</v>
      </c>
      <c r="L25" s="125">
        <v>464</v>
      </c>
      <c r="M25" s="41">
        <v>0.9451</v>
      </c>
      <c r="N25" s="41">
        <v>96.70571428571428</v>
      </c>
      <c r="O25" s="113">
        <v>464</v>
      </c>
      <c r="P25" s="113">
        <v>0.9484</v>
      </c>
      <c r="Q25" s="114">
        <v>97.07818271119842</v>
      </c>
      <c r="S25" s="404"/>
      <c r="T25" s="274">
        <v>21</v>
      </c>
      <c r="U25" s="121" t="s">
        <v>69</v>
      </c>
      <c r="V25" s="35">
        <v>2</v>
      </c>
      <c r="W25" s="275">
        <v>700</v>
      </c>
      <c r="X25" s="215">
        <v>1746</v>
      </c>
      <c r="Y25" s="213">
        <v>0.7304</v>
      </c>
      <c r="Z25" s="268">
        <v>83.82478589420654</v>
      </c>
      <c r="AA25" s="223">
        <v>1747</v>
      </c>
      <c r="AB25" s="213">
        <v>0.7304</v>
      </c>
      <c r="AC25" s="268">
        <v>83.82478589420654</v>
      </c>
      <c r="AD25" s="223">
        <v>1747</v>
      </c>
      <c r="AE25" s="216">
        <v>0.7088</v>
      </c>
      <c r="AF25" s="268">
        <v>83.82478589420654</v>
      </c>
      <c r="AG25" s="223">
        <v>1747</v>
      </c>
      <c r="AH25" s="213">
        <v>0.7304</v>
      </c>
      <c r="AI25" s="217">
        <v>81.91222222222223</v>
      </c>
    </row>
    <row r="26" spans="1:35" ht="15" customHeight="1">
      <c r="A26" s="411"/>
      <c r="B26" s="274">
        <v>20</v>
      </c>
      <c r="C26" s="121" t="s">
        <v>56</v>
      </c>
      <c r="D26" s="35">
        <v>1</v>
      </c>
      <c r="E26" s="35">
        <v>400</v>
      </c>
      <c r="F26" s="168">
        <v>660</v>
      </c>
      <c r="G26" s="40">
        <v>0.9342</v>
      </c>
      <c r="H26" s="122">
        <v>96.6212426035503</v>
      </c>
      <c r="I26" s="36">
        <v>563</v>
      </c>
      <c r="J26" s="123">
        <v>0.9342</v>
      </c>
      <c r="K26" s="124">
        <v>96.6212426035503</v>
      </c>
      <c r="L26" s="125">
        <v>563</v>
      </c>
      <c r="M26" s="41">
        <v>0.9376</v>
      </c>
      <c r="N26" s="41">
        <v>96.6212426035503</v>
      </c>
      <c r="O26" s="113">
        <v>563</v>
      </c>
      <c r="P26" s="113">
        <v>0.9342</v>
      </c>
      <c r="Q26" s="114">
        <v>96.7463697104677</v>
      </c>
      <c r="S26" s="404"/>
      <c r="T26" s="274">
        <v>22</v>
      </c>
      <c r="U26" s="121" t="s">
        <v>121</v>
      </c>
      <c r="V26" s="35">
        <v>2</v>
      </c>
      <c r="W26" s="35">
        <v>700</v>
      </c>
      <c r="X26" s="215">
        <v>2966</v>
      </c>
      <c r="Y26" s="221">
        <v>0.6935</v>
      </c>
      <c r="Z26" s="222">
        <v>82.82314814814815</v>
      </c>
      <c r="AA26" s="220">
        <v>1183</v>
      </c>
      <c r="AB26" s="221">
        <v>0.6935</v>
      </c>
      <c r="AC26" s="222">
        <v>82.82314814814815</v>
      </c>
      <c r="AD26" s="220">
        <v>1183</v>
      </c>
      <c r="AE26" s="216">
        <v>0.6642</v>
      </c>
      <c r="AF26" s="222">
        <v>82.82314814814815</v>
      </c>
      <c r="AG26" s="220">
        <v>1183</v>
      </c>
      <c r="AH26" s="221">
        <v>0.6935</v>
      </c>
      <c r="AI26" s="217">
        <v>81.67830985915494</v>
      </c>
    </row>
    <row r="27" spans="1:35" ht="15" customHeight="1">
      <c r="A27" s="411"/>
      <c r="B27" s="274">
        <v>21</v>
      </c>
      <c r="C27" s="121" t="s">
        <v>165</v>
      </c>
      <c r="D27" s="35">
        <v>1</v>
      </c>
      <c r="E27" s="35">
        <v>400</v>
      </c>
      <c r="F27" s="168">
        <v>858</v>
      </c>
      <c r="G27" s="40">
        <v>0.9324</v>
      </c>
      <c r="H27" s="122">
        <v>96.46293193717277</v>
      </c>
      <c r="I27" s="36">
        <v>1638</v>
      </c>
      <c r="J27" s="123">
        <v>0.9324</v>
      </c>
      <c r="K27" s="124">
        <v>96.46293193717277</v>
      </c>
      <c r="L27" s="125">
        <v>1638</v>
      </c>
      <c r="M27" s="41">
        <v>0.942</v>
      </c>
      <c r="N27" s="41">
        <v>96.46293193717277</v>
      </c>
      <c r="O27" s="113">
        <v>1638</v>
      </c>
      <c r="P27" s="113">
        <v>0.9324</v>
      </c>
      <c r="Q27" s="114">
        <v>96.68188153310105</v>
      </c>
      <c r="S27" s="404"/>
      <c r="T27" s="274">
        <v>23</v>
      </c>
      <c r="U27" s="121" t="s">
        <v>9</v>
      </c>
      <c r="V27" s="35">
        <v>2</v>
      </c>
      <c r="W27" s="35">
        <v>700</v>
      </c>
      <c r="X27" s="215">
        <v>2507</v>
      </c>
      <c r="Y27" s="213">
        <v>0.674</v>
      </c>
      <c r="Z27" s="214">
        <v>81.82709030100335</v>
      </c>
      <c r="AA27" s="223">
        <v>1486</v>
      </c>
      <c r="AB27" s="213">
        <v>0.674</v>
      </c>
      <c r="AC27" s="214">
        <v>81.82709030100335</v>
      </c>
      <c r="AD27" s="223">
        <v>1486</v>
      </c>
      <c r="AE27" s="216">
        <v>0.6914</v>
      </c>
      <c r="AF27" s="214">
        <v>81.82709030100335</v>
      </c>
      <c r="AG27" s="223">
        <v>1486</v>
      </c>
      <c r="AH27" s="213">
        <v>0.674</v>
      </c>
      <c r="AI27" s="217">
        <v>81.45311688311689</v>
      </c>
    </row>
    <row r="28" spans="1:35" ht="15" customHeight="1" thickBot="1">
      <c r="A28" s="411"/>
      <c r="B28" s="274">
        <v>22</v>
      </c>
      <c r="C28" s="121" t="s">
        <v>58</v>
      </c>
      <c r="D28" s="169">
        <v>1</v>
      </c>
      <c r="E28" s="170" t="s">
        <v>67</v>
      </c>
      <c r="F28" s="168">
        <v>519</v>
      </c>
      <c r="G28" s="40">
        <v>0.9272</v>
      </c>
      <c r="H28" s="122">
        <v>96.28167101827675</v>
      </c>
      <c r="I28" s="36">
        <v>571</v>
      </c>
      <c r="J28" s="123">
        <v>0.9272</v>
      </c>
      <c r="K28" s="124">
        <v>96.28167101827675</v>
      </c>
      <c r="L28" s="125">
        <v>571</v>
      </c>
      <c r="M28" s="41">
        <v>0.9336</v>
      </c>
      <c r="N28" s="41">
        <v>96.28167101827675</v>
      </c>
      <c r="O28" s="113">
        <v>571</v>
      </c>
      <c r="P28" s="113">
        <v>0.9272</v>
      </c>
      <c r="Q28" s="114">
        <v>96.35479674796748</v>
      </c>
      <c r="S28" s="404"/>
      <c r="T28" s="274">
        <v>24</v>
      </c>
      <c r="U28" s="274" t="s">
        <v>119</v>
      </c>
      <c r="V28" s="274">
        <v>2</v>
      </c>
      <c r="W28" s="274">
        <v>700</v>
      </c>
      <c r="X28" s="215">
        <v>1190</v>
      </c>
      <c r="Y28" s="264">
        <v>0.688</v>
      </c>
      <c r="Z28" s="265">
        <v>80.55160349854228</v>
      </c>
      <c r="AA28" s="263">
        <v>2192</v>
      </c>
      <c r="AB28" s="264">
        <v>0.688</v>
      </c>
      <c r="AC28" s="265">
        <v>80.55160349854228</v>
      </c>
      <c r="AD28" s="263">
        <v>2192</v>
      </c>
      <c r="AE28" s="216">
        <v>0.6481</v>
      </c>
      <c r="AF28" s="265">
        <v>80.55160349854228</v>
      </c>
      <c r="AG28" s="263">
        <v>2192</v>
      </c>
      <c r="AH28" s="264">
        <v>0.688</v>
      </c>
      <c r="AI28" s="217">
        <v>81.43725806451614</v>
      </c>
    </row>
    <row r="29" spans="1:35" ht="15" customHeight="1" thickBot="1">
      <c r="A29" s="411"/>
      <c r="B29" s="274">
        <v>23</v>
      </c>
      <c r="C29" s="121" t="s">
        <v>8</v>
      </c>
      <c r="D29" s="35">
        <v>1</v>
      </c>
      <c r="E29" s="35">
        <v>400</v>
      </c>
      <c r="F29" s="168">
        <v>762</v>
      </c>
      <c r="G29" s="40">
        <v>0.9081</v>
      </c>
      <c r="H29" s="122">
        <v>95.08414438502673</v>
      </c>
      <c r="I29" s="36">
        <v>744</v>
      </c>
      <c r="J29" s="123">
        <v>0.9081</v>
      </c>
      <c r="K29" s="124">
        <v>95.08414438502673</v>
      </c>
      <c r="L29" s="125">
        <v>744</v>
      </c>
      <c r="M29" s="41">
        <v>0.9224</v>
      </c>
      <c r="N29" s="41">
        <v>95.08414438502673</v>
      </c>
      <c r="O29" s="113">
        <v>744</v>
      </c>
      <c r="P29" s="113">
        <v>0.9081</v>
      </c>
      <c r="Q29" s="114">
        <v>96.12</v>
      </c>
      <c r="S29" s="405"/>
      <c r="T29" s="281">
        <v>25</v>
      </c>
      <c r="U29" s="277" t="s">
        <v>42</v>
      </c>
      <c r="V29" s="277">
        <v>2</v>
      </c>
      <c r="W29" s="277">
        <v>700</v>
      </c>
      <c r="X29" s="267">
        <v>2172</v>
      </c>
      <c r="Y29" s="282">
        <v>0.6967</v>
      </c>
      <c r="Z29" s="283">
        <v>79.7714161849711</v>
      </c>
      <c r="AA29" s="284">
        <v>1493</v>
      </c>
      <c r="AB29" s="282">
        <v>0.6967</v>
      </c>
      <c r="AC29" s="283">
        <v>79.7714161849711</v>
      </c>
      <c r="AD29" s="284">
        <v>1493</v>
      </c>
      <c r="AE29" s="218">
        <v>0.678</v>
      </c>
      <c r="AF29" s="283">
        <v>79.7714161849711</v>
      </c>
      <c r="AG29" s="284">
        <v>1493</v>
      </c>
      <c r="AH29" s="282">
        <v>0.6967</v>
      </c>
      <c r="AI29" s="219">
        <v>80.45876143560872</v>
      </c>
    </row>
    <row r="30" spans="1:35" ht="15" customHeight="1">
      <c r="A30" s="411"/>
      <c r="B30" s="274">
        <v>24</v>
      </c>
      <c r="C30" s="121" t="s">
        <v>123</v>
      </c>
      <c r="D30" s="35">
        <v>1</v>
      </c>
      <c r="E30" s="35">
        <v>400</v>
      </c>
      <c r="F30" s="168">
        <v>874</v>
      </c>
      <c r="G30" s="40">
        <v>0.8946</v>
      </c>
      <c r="H30" s="122">
        <v>94.49</v>
      </c>
      <c r="I30" s="36">
        <v>466</v>
      </c>
      <c r="J30" s="123">
        <v>0.8946</v>
      </c>
      <c r="K30" s="124">
        <v>94.49</v>
      </c>
      <c r="L30" s="125">
        <v>466</v>
      </c>
      <c r="M30" s="41">
        <v>0.9189</v>
      </c>
      <c r="N30" s="41">
        <v>94.49</v>
      </c>
      <c r="O30" s="113">
        <v>466</v>
      </c>
      <c r="P30" s="113">
        <v>0.8946</v>
      </c>
      <c r="Q30" s="114">
        <v>95.84261092150172</v>
      </c>
      <c r="S30" s="408" t="s">
        <v>91</v>
      </c>
      <c r="T30" s="257">
        <v>26</v>
      </c>
      <c r="U30" s="254" t="s">
        <v>10</v>
      </c>
      <c r="V30" s="279">
        <v>2</v>
      </c>
      <c r="W30" s="171">
        <v>700</v>
      </c>
      <c r="X30" s="220">
        <v>1617</v>
      </c>
      <c r="Y30" s="221">
        <v>0.6354</v>
      </c>
      <c r="Z30" s="280">
        <v>77.54660277594184</v>
      </c>
      <c r="AA30" s="220">
        <v>2211</v>
      </c>
      <c r="AB30" s="221">
        <v>0.6354</v>
      </c>
      <c r="AC30" s="280">
        <v>77.54660277594184</v>
      </c>
      <c r="AD30" s="220">
        <v>2211</v>
      </c>
      <c r="AE30" s="221">
        <v>0.517</v>
      </c>
      <c r="AF30" s="280">
        <v>77.54660277594184</v>
      </c>
      <c r="AG30" s="220">
        <v>2211</v>
      </c>
      <c r="AH30" s="221">
        <v>0.6354</v>
      </c>
      <c r="AI30" s="214">
        <v>66.02997750281216</v>
      </c>
    </row>
    <row r="31" spans="1:35" ht="15.75" customHeight="1" thickBot="1">
      <c r="A31" s="411"/>
      <c r="B31" s="274">
        <v>25</v>
      </c>
      <c r="C31" s="121" t="s">
        <v>2</v>
      </c>
      <c r="D31" s="35">
        <v>1</v>
      </c>
      <c r="E31" s="35">
        <v>400</v>
      </c>
      <c r="F31" s="168">
        <v>1293</v>
      </c>
      <c r="G31" s="40">
        <v>0.8628</v>
      </c>
      <c r="H31" s="122">
        <v>92.99882352941175</v>
      </c>
      <c r="I31" s="36">
        <v>753</v>
      </c>
      <c r="J31" s="123">
        <v>0.8628</v>
      </c>
      <c r="K31" s="124">
        <v>92.99882352941175</v>
      </c>
      <c r="L31" s="125">
        <v>753</v>
      </c>
      <c r="M31" s="41">
        <v>0.9051</v>
      </c>
      <c r="N31" s="41">
        <v>92.99882352941175</v>
      </c>
      <c r="O31" s="113">
        <v>753</v>
      </c>
      <c r="P31" s="113">
        <v>0.8628</v>
      </c>
      <c r="Q31" s="114">
        <v>95.1640909090909</v>
      </c>
      <c r="S31" s="409"/>
      <c r="T31" s="334">
        <v>27</v>
      </c>
      <c r="U31" s="130" t="s">
        <v>62</v>
      </c>
      <c r="V31" s="332">
        <v>2</v>
      </c>
      <c r="W31" s="333">
        <v>700</v>
      </c>
      <c r="X31" s="263">
        <v>1121</v>
      </c>
      <c r="Y31" s="285">
        <v>0.5968</v>
      </c>
      <c r="Z31" s="285">
        <v>74.0388950276243</v>
      </c>
      <c r="AA31" s="285">
        <v>1141</v>
      </c>
      <c r="AB31" s="285">
        <v>0.5968</v>
      </c>
      <c r="AC31" s="285">
        <v>74.0388950276243</v>
      </c>
      <c r="AD31" s="285">
        <v>1141</v>
      </c>
      <c r="AE31" s="264">
        <v>0.4792</v>
      </c>
      <c r="AF31" s="285">
        <v>74.0388950276243</v>
      </c>
      <c r="AG31" s="285">
        <v>1141</v>
      </c>
      <c r="AH31" s="285">
        <v>0.5968</v>
      </c>
      <c r="AI31" s="265">
        <v>62.64715083798882</v>
      </c>
    </row>
    <row r="32" spans="1:35" ht="15" customHeight="1">
      <c r="A32" s="411"/>
      <c r="B32" s="274">
        <v>26</v>
      </c>
      <c r="C32" s="121" t="s">
        <v>14</v>
      </c>
      <c r="D32" s="35">
        <v>1</v>
      </c>
      <c r="E32" s="35">
        <v>400</v>
      </c>
      <c r="F32" s="168">
        <v>1643</v>
      </c>
      <c r="G32" s="40">
        <v>0.878</v>
      </c>
      <c r="H32" s="122">
        <v>92.7739946380697</v>
      </c>
      <c r="I32" s="36">
        <v>673</v>
      </c>
      <c r="J32" s="123">
        <v>0.878</v>
      </c>
      <c r="K32" s="124">
        <v>92.7739946380697</v>
      </c>
      <c r="L32" s="125">
        <v>673</v>
      </c>
      <c r="M32" s="41">
        <v>0.9128</v>
      </c>
      <c r="N32" s="41">
        <v>92.7739946380697</v>
      </c>
      <c r="O32" s="113">
        <v>673</v>
      </c>
      <c r="P32" s="113">
        <v>0.878</v>
      </c>
      <c r="Q32" s="114">
        <v>94.80314454775993</v>
      </c>
      <c r="S32" s="406" t="s">
        <v>92</v>
      </c>
      <c r="T32" s="335">
        <v>28</v>
      </c>
      <c r="U32" s="201" t="s">
        <v>49</v>
      </c>
      <c r="V32" s="326">
        <v>2</v>
      </c>
      <c r="W32" s="327" t="s">
        <v>97</v>
      </c>
      <c r="X32" s="328">
        <v>1791</v>
      </c>
      <c r="Y32" s="329">
        <v>0.3848</v>
      </c>
      <c r="Z32" s="329">
        <v>60.82536585365853</v>
      </c>
      <c r="AA32" s="329">
        <v>1681</v>
      </c>
      <c r="AB32" s="329">
        <v>0.3848</v>
      </c>
      <c r="AC32" s="329">
        <v>60.82536585365853</v>
      </c>
      <c r="AD32" s="329">
        <v>1681</v>
      </c>
      <c r="AE32" s="330">
        <v>0.3101</v>
      </c>
      <c r="AF32" s="329">
        <v>60.82536585365853</v>
      </c>
      <c r="AG32" s="329">
        <v>1681</v>
      </c>
      <c r="AH32" s="329">
        <v>0.3848</v>
      </c>
      <c r="AI32" s="331">
        <v>51.87155948553055</v>
      </c>
    </row>
    <row r="33" spans="1:35" ht="15.75" customHeight="1" thickBot="1">
      <c r="A33" s="411"/>
      <c r="B33" s="274">
        <v>27</v>
      </c>
      <c r="C33" s="121" t="s">
        <v>5</v>
      </c>
      <c r="D33" s="35">
        <v>1</v>
      </c>
      <c r="E33" s="35">
        <v>400</v>
      </c>
      <c r="F33" s="168">
        <v>1258</v>
      </c>
      <c r="G33" s="40">
        <v>0.8593</v>
      </c>
      <c r="H33" s="122">
        <v>92.1266766467066</v>
      </c>
      <c r="I33" s="36">
        <v>738</v>
      </c>
      <c r="J33" s="123">
        <v>0.8593</v>
      </c>
      <c r="K33" s="124">
        <v>92.1266766467066</v>
      </c>
      <c r="L33" s="125">
        <v>738</v>
      </c>
      <c r="M33" s="41">
        <v>0.8859</v>
      </c>
      <c r="N33" s="41">
        <v>92.1266766467066</v>
      </c>
      <c r="O33" s="113">
        <v>738</v>
      </c>
      <c r="P33" s="113">
        <v>0.8593</v>
      </c>
      <c r="Q33" s="114">
        <v>94.03785714285715</v>
      </c>
      <c r="S33" s="407"/>
      <c r="T33" s="322">
        <v>29</v>
      </c>
      <c r="U33" s="299" t="s">
        <v>22</v>
      </c>
      <c r="V33" s="323">
        <v>2</v>
      </c>
      <c r="W33" s="324">
        <v>700</v>
      </c>
      <c r="X33" s="284">
        <v>35</v>
      </c>
      <c r="Y33" s="286">
        <v>0.2864</v>
      </c>
      <c r="Z33" s="286">
        <v>23.605714285714285</v>
      </c>
      <c r="AA33" s="286">
        <v>45</v>
      </c>
      <c r="AB33" s="286">
        <v>0.2864</v>
      </c>
      <c r="AC33" s="286">
        <v>23.605714285714285</v>
      </c>
      <c r="AD33" s="286">
        <v>45</v>
      </c>
      <c r="AE33" s="282">
        <v>0.36</v>
      </c>
      <c r="AF33" s="286">
        <v>23.605714285714285</v>
      </c>
      <c r="AG33" s="286">
        <v>45</v>
      </c>
      <c r="AH33" s="286">
        <v>0.2864</v>
      </c>
      <c r="AI33" s="325">
        <v>39</v>
      </c>
    </row>
    <row r="34" spans="1:35" ht="15" customHeight="1">
      <c r="A34" s="411"/>
      <c r="B34" s="274">
        <v>28</v>
      </c>
      <c r="C34" s="121" t="s">
        <v>12</v>
      </c>
      <c r="D34" s="35">
        <v>1</v>
      </c>
      <c r="E34" s="35">
        <v>400</v>
      </c>
      <c r="F34" s="168">
        <v>1202</v>
      </c>
      <c r="G34" s="40">
        <v>0.8566</v>
      </c>
      <c r="H34" s="122">
        <v>91.97174252275684</v>
      </c>
      <c r="I34" s="36">
        <v>1007</v>
      </c>
      <c r="J34" s="123">
        <v>0.8566</v>
      </c>
      <c r="K34" s="124">
        <v>91.97174252275684</v>
      </c>
      <c r="L34" s="125">
        <v>1007</v>
      </c>
      <c r="M34" s="41">
        <v>0.8974</v>
      </c>
      <c r="N34" s="41">
        <v>91.97174252275684</v>
      </c>
      <c r="O34" s="113">
        <v>1007</v>
      </c>
      <c r="P34" s="113">
        <v>0.8566</v>
      </c>
      <c r="Q34" s="114">
        <v>93.86253731343284</v>
      </c>
      <c r="V34" s="52"/>
      <c r="W34" s="56"/>
      <c r="X34" s="59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</row>
    <row r="35" spans="1:35" ht="15" customHeight="1" thickBot="1">
      <c r="A35" s="411"/>
      <c r="B35" s="274">
        <v>29</v>
      </c>
      <c r="C35" s="121" t="s">
        <v>26</v>
      </c>
      <c r="D35" s="35">
        <v>1</v>
      </c>
      <c r="E35" s="35">
        <v>400</v>
      </c>
      <c r="F35" s="168">
        <v>533</v>
      </c>
      <c r="G35" s="40">
        <v>0.8449</v>
      </c>
      <c r="H35" s="122">
        <v>91.85026315789473</v>
      </c>
      <c r="I35" s="36">
        <v>429</v>
      </c>
      <c r="J35" s="124">
        <v>0.8449</v>
      </c>
      <c r="K35" s="124">
        <v>91.85026315789473</v>
      </c>
      <c r="L35" s="125">
        <v>429</v>
      </c>
      <c r="M35" s="41">
        <v>0.8799</v>
      </c>
      <c r="N35" s="41">
        <v>91.85026315789473</v>
      </c>
      <c r="O35" s="113">
        <v>429</v>
      </c>
      <c r="P35" s="113">
        <v>0.8449</v>
      </c>
      <c r="Q35" s="114">
        <v>93.77277777777778</v>
      </c>
      <c r="S35" s="21"/>
      <c r="T35" s="21"/>
      <c r="U35" s="51"/>
      <c r="V35" s="52"/>
      <c r="W35" s="53"/>
      <c r="X35" s="54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</row>
    <row r="36" spans="1:35" ht="15" customHeight="1" thickBot="1">
      <c r="A36" s="411"/>
      <c r="B36" s="274">
        <v>30</v>
      </c>
      <c r="C36" s="121" t="s">
        <v>122</v>
      </c>
      <c r="D36" s="35">
        <v>1</v>
      </c>
      <c r="E36" s="35">
        <v>400</v>
      </c>
      <c r="F36" s="168">
        <v>745</v>
      </c>
      <c r="G36" s="40">
        <v>0.8387</v>
      </c>
      <c r="H36" s="122">
        <v>91.42169201520913</v>
      </c>
      <c r="I36" s="36">
        <v>731</v>
      </c>
      <c r="J36" s="124">
        <v>0.8387</v>
      </c>
      <c r="K36" s="124">
        <v>91.42169201520913</v>
      </c>
      <c r="L36" s="125">
        <v>731</v>
      </c>
      <c r="M36" s="41">
        <v>0.8753</v>
      </c>
      <c r="N36" s="41">
        <v>91.42169201520913</v>
      </c>
      <c r="O36" s="113">
        <v>731</v>
      </c>
      <c r="P36" s="113">
        <v>0.8387</v>
      </c>
      <c r="Q36" s="114">
        <v>93.26032710280374</v>
      </c>
      <c r="S36" s="381" t="s">
        <v>93</v>
      </c>
      <c r="T36" s="382"/>
      <c r="U36" s="212">
        <v>29</v>
      </c>
      <c r="V36" s="52"/>
      <c r="W36" s="53"/>
      <c r="X36" s="54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</row>
    <row r="37" spans="1:35" ht="15.75" customHeight="1" thickBot="1">
      <c r="A37" s="411"/>
      <c r="B37" s="274">
        <v>31</v>
      </c>
      <c r="C37" s="121" t="s">
        <v>34</v>
      </c>
      <c r="D37" s="35">
        <v>1</v>
      </c>
      <c r="E37" s="35">
        <v>400</v>
      </c>
      <c r="F37" s="168">
        <v>863</v>
      </c>
      <c r="G37" s="72">
        <v>0.8307</v>
      </c>
      <c r="H37" s="138">
        <v>91.22086387434555</v>
      </c>
      <c r="I37" s="37">
        <v>516</v>
      </c>
      <c r="J37" s="139">
        <v>0.8307</v>
      </c>
      <c r="K37" s="139">
        <v>91.22086387434555</v>
      </c>
      <c r="L37" s="140">
        <v>516</v>
      </c>
      <c r="M37" s="41">
        <v>0.8853</v>
      </c>
      <c r="N37" s="50">
        <v>91.22086387434555</v>
      </c>
      <c r="O37" s="141">
        <v>516</v>
      </c>
      <c r="P37" s="141">
        <v>0.8307</v>
      </c>
      <c r="Q37" s="114">
        <v>92.85874999999999</v>
      </c>
      <c r="S37" s="21"/>
      <c r="T37" s="21"/>
      <c r="U37" s="51"/>
      <c r="V37" s="52"/>
      <c r="W37" s="53"/>
      <c r="X37" s="54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</row>
    <row r="38" spans="1:35" ht="15" customHeight="1">
      <c r="A38" s="411"/>
      <c r="B38" s="274">
        <v>32</v>
      </c>
      <c r="C38" s="121" t="s">
        <v>262</v>
      </c>
      <c r="D38" s="35">
        <v>1</v>
      </c>
      <c r="E38" s="35">
        <v>400</v>
      </c>
      <c r="F38" s="168">
        <v>978</v>
      </c>
      <c r="G38" s="160">
        <v>0.8543</v>
      </c>
      <c r="H38" s="161">
        <v>91.03749674902471</v>
      </c>
      <c r="I38" s="162">
        <v>1126</v>
      </c>
      <c r="J38" s="163">
        <v>0.8543</v>
      </c>
      <c r="K38" s="163">
        <v>91.03749674902471</v>
      </c>
      <c r="L38" s="164">
        <v>1126</v>
      </c>
      <c r="M38" s="41">
        <v>0.8766</v>
      </c>
      <c r="N38" s="165">
        <v>91.03749674902471</v>
      </c>
      <c r="O38" s="166">
        <v>1126</v>
      </c>
      <c r="P38" s="166">
        <v>0.8543</v>
      </c>
      <c r="Q38" s="114">
        <v>92.84574803149607</v>
      </c>
      <c r="S38" s="21"/>
      <c r="T38" s="21"/>
      <c r="U38" s="51"/>
      <c r="V38" s="52"/>
      <c r="W38" s="53"/>
      <c r="X38" s="54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</row>
    <row r="39" spans="1:35" ht="15" customHeight="1">
      <c r="A39" s="411"/>
      <c r="B39" s="274">
        <v>33</v>
      </c>
      <c r="C39" s="121" t="s">
        <v>50</v>
      </c>
      <c r="D39" s="35">
        <v>1</v>
      </c>
      <c r="E39" s="35">
        <v>400</v>
      </c>
      <c r="F39" s="168">
        <v>467</v>
      </c>
      <c r="G39" s="105">
        <v>0.8447</v>
      </c>
      <c r="H39" s="127">
        <v>90.235</v>
      </c>
      <c r="I39" s="106">
        <v>1092</v>
      </c>
      <c r="J39" s="128">
        <v>0.8447</v>
      </c>
      <c r="K39" s="128">
        <v>90.235</v>
      </c>
      <c r="L39" s="129">
        <v>1092</v>
      </c>
      <c r="M39" s="41">
        <v>0.8842</v>
      </c>
      <c r="N39" s="107">
        <v>90.235</v>
      </c>
      <c r="O39" s="115">
        <v>1092</v>
      </c>
      <c r="P39" s="115">
        <v>0.8447</v>
      </c>
      <c r="Q39" s="114">
        <v>92.229801980198</v>
      </c>
      <c r="S39" s="21"/>
      <c r="T39" s="21"/>
      <c r="U39" s="51"/>
      <c r="V39" s="52"/>
      <c r="W39" s="53"/>
      <c r="X39" s="54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</row>
    <row r="40" spans="1:35" ht="15" customHeight="1">
      <c r="A40" s="411"/>
      <c r="B40" s="274">
        <v>35</v>
      </c>
      <c r="C40" s="121" t="s">
        <v>163</v>
      </c>
      <c r="D40" s="35">
        <v>1</v>
      </c>
      <c r="E40" s="35">
        <v>400</v>
      </c>
      <c r="F40" s="168">
        <v>408</v>
      </c>
      <c r="G40" s="105">
        <v>0.8085</v>
      </c>
      <c r="H40" s="127">
        <v>89.38205521472392</v>
      </c>
      <c r="I40" s="106">
        <v>738</v>
      </c>
      <c r="J40" s="128">
        <v>0.8085</v>
      </c>
      <c r="K40" s="128">
        <v>89.38205521472392</v>
      </c>
      <c r="L40" s="129">
        <v>738</v>
      </c>
      <c r="M40" s="41">
        <v>0.7949</v>
      </c>
      <c r="N40" s="107">
        <v>89.38205521472392</v>
      </c>
      <c r="O40" s="115">
        <v>738</v>
      </c>
      <c r="P40" s="115">
        <v>0.8085</v>
      </c>
      <c r="Q40" s="114">
        <v>89.745</v>
      </c>
      <c r="S40" s="21"/>
      <c r="T40" s="21"/>
      <c r="U40" s="51"/>
      <c r="V40" s="52"/>
      <c r="W40" s="53"/>
      <c r="X40" s="54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</row>
    <row r="41" spans="1:35" ht="15" customHeight="1">
      <c r="A41" s="411"/>
      <c r="B41" s="274">
        <v>36</v>
      </c>
      <c r="C41" s="121" t="s">
        <v>52</v>
      </c>
      <c r="D41" s="35">
        <v>1</v>
      </c>
      <c r="E41" s="35">
        <v>400</v>
      </c>
      <c r="F41" s="168">
        <v>1138</v>
      </c>
      <c r="G41" s="105">
        <v>0.818</v>
      </c>
      <c r="H41" s="127">
        <v>88.15446428571428</v>
      </c>
      <c r="I41" s="106">
        <v>712</v>
      </c>
      <c r="J41" s="128">
        <v>0.818</v>
      </c>
      <c r="K41" s="128">
        <v>88.15446428571428</v>
      </c>
      <c r="L41" s="129">
        <v>712</v>
      </c>
      <c r="M41" s="41">
        <v>0.8048</v>
      </c>
      <c r="N41" s="107">
        <v>88.15446428571428</v>
      </c>
      <c r="O41" s="115">
        <v>712</v>
      </c>
      <c r="P41" s="115">
        <v>0.818</v>
      </c>
      <c r="Q41" s="114">
        <v>87.83569377990432</v>
      </c>
      <c r="S41" s="21"/>
      <c r="T41" s="21"/>
      <c r="U41" s="51"/>
      <c r="V41" s="52"/>
      <c r="W41" s="53"/>
      <c r="X41" s="54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</row>
    <row r="42" spans="1:35" ht="15" customHeight="1">
      <c r="A42" s="411"/>
      <c r="B42" s="274">
        <v>37</v>
      </c>
      <c r="C42" s="121" t="s">
        <v>46</v>
      </c>
      <c r="D42" s="35">
        <v>1</v>
      </c>
      <c r="E42" s="35">
        <v>400</v>
      </c>
      <c r="F42" s="168">
        <v>771</v>
      </c>
      <c r="G42" s="105">
        <v>0.7652</v>
      </c>
      <c r="H42" s="127">
        <v>86.83142857142857</v>
      </c>
      <c r="I42" s="106">
        <v>480</v>
      </c>
      <c r="J42" s="128">
        <v>0.7652</v>
      </c>
      <c r="K42" s="128">
        <v>86.83142857142857</v>
      </c>
      <c r="L42" s="129">
        <v>480</v>
      </c>
      <c r="M42" s="41">
        <v>0.775</v>
      </c>
      <c r="N42" s="107">
        <v>86.83142857142857</v>
      </c>
      <c r="O42" s="115">
        <v>480</v>
      </c>
      <c r="P42" s="115">
        <v>0.7652</v>
      </c>
      <c r="Q42" s="114">
        <v>87.00651302605212</v>
      </c>
      <c r="S42" s="21"/>
      <c r="T42" s="21"/>
      <c r="U42" s="51"/>
      <c r="V42" s="52"/>
      <c r="W42" s="53"/>
      <c r="X42" s="54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</row>
    <row r="43" spans="1:35" ht="15.75" customHeight="1" thickBot="1">
      <c r="A43" s="411"/>
      <c r="B43" s="274">
        <v>38</v>
      </c>
      <c r="C43" s="121" t="s">
        <v>54</v>
      </c>
      <c r="D43" s="35">
        <v>1</v>
      </c>
      <c r="E43" s="35">
        <v>400</v>
      </c>
      <c r="F43" s="168">
        <v>707</v>
      </c>
      <c r="G43" s="109">
        <v>0.7378</v>
      </c>
      <c r="H43" s="131">
        <v>86.22579335793357</v>
      </c>
      <c r="I43" s="132">
        <v>444</v>
      </c>
      <c r="J43" s="133">
        <v>0.7378</v>
      </c>
      <c r="K43" s="133">
        <v>86.22579335793357</v>
      </c>
      <c r="L43" s="134">
        <v>444</v>
      </c>
      <c r="M43" s="41">
        <v>0.777</v>
      </c>
      <c r="N43" s="110">
        <v>86.22579335793357</v>
      </c>
      <c r="O43" s="135">
        <v>444</v>
      </c>
      <c r="P43" s="135">
        <v>0.7378</v>
      </c>
      <c r="Q43" s="114">
        <v>86.23095238095237</v>
      </c>
      <c r="S43" s="21"/>
      <c r="T43" s="21"/>
      <c r="U43" s="51"/>
      <c r="V43" s="52"/>
      <c r="W43" s="53"/>
      <c r="X43" s="54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</row>
    <row r="44" spans="1:35" ht="15" customHeight="1" thickBot="1">
      <c r="A44" s="411"/>
      <c r="B44" s="274">
        <v>39</v>
      </c>
      <c r="C44" s="121" t="s">
        <v>44</v>
      </c>
      <c r="D44" s="35">
        <v>1</v>
      </c>
      <c r="E44" s="35">
        <v>400</v>
      </c>
      <c r="F44" s="168">
        <v>502</v>
      </c>
      <c r="G44" s="276">
        <v>0.7179</v>
      </c>
      <c r="H44" s="276">
        <v>81.33500000000001</v>
      </c>
      <c r="I44" s="276">
        <v>448</v>
      </c>
      <c r="J44" s="276">
        <v>0.7179</v>
      </c>
      <c r="K44" s="276">
        <v>81.33500000000001</v>
      </c>
      <c r="L44" s="276">
        <v>448</v>
      </c>
      <c r="M44" s="41">
        <v>0.7673</v>
      </c>
      <c r="N44" s="276">
        <v>81.33500000000001</v>
      </c>
      <c r="O44" s="276">
        <v>448</v>
      </c>
      <c r="P44" s="276">
        <v>0.7179</v>
      </c>
      <c r="Q44" s="114">
        <v>84.55835347432024</v>
      </c>
      <c r="S44" s="21"/>
      <c r="T44" s="21"/>
      <c r="U44" s="51"/>
      <c r="V44" s="52"/>
      <c r="W44" s="53"/>
      <c r="X44" s="59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</row>
    <row r="45" spans="1:35" ht="15.75" customHeight="1">
      <c r="A45" s="411"/>
      <c r="B45" s="274">
        <v>40</v>
      </c>
      <c r="C45" s="121" t="s">
        <v>169</v>
      </c>
      <c r="D45" s="35">
        <v>1</v>
      </c>
      <c r="E45" s="35">
        <v>400</v>
      </c>
      <c r="F45" s="168">
        <v>512</v>
      </c>
      <c r="G45" s="300">
        <v>0.6627</v>
      </c>
      <c r="H45" s="300">
        <v>78.62988054607509</v>
      </c>
      <c r="I45" s="300">
        <v>411</v>
      </c>
      <c r="J45" s="300">
        <v>0.6627</v>
      </c>
      <c r="K45" s="300">
        <v>78.62988054607509</v>
      </c>
      <c r="L45" s="300">
        <v>411</v>
      </c>
      <c r="M45" s="41">
        <v>0.71</v>
      </c>
      <c r="N45" s="300">
        <v>78.62988054607509</v>
      </c>
      <c r="O45" s="300">
        <v>411</v>
      </c>
      <c r="P45" s="300">
        <v>0.6627</v>
      </c>
      <c r="Q45" s="114">
        <v>84.45899053627758</v>
      </c>
      <c r="S45" s="21"/>
      <c r="T45" s="21"/>
      <c r="U45" s="51"/>
      <c r="V45" s="57"/>
      <c r="W45" s="58"/>
      <c r="X45" s="59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</row>
    <row r="46" spans="1:35" ht="15" customHeight="1">
      <c r="A46" s="411"/>
      <c r="B46" s="274">
        <v>41</v>
      </c>
      <c r="C46" s="121" t="s">
        <v>167</v>
      </c>
      <c r="D46" s="35">
        <v>1</v>
      </c>
      <c r="E46" s="35">
        <v>400</v>
      </c>
      <c r="F46" s="168">
        <v>407</v>
      </c>
      <c r="G46" s="301">
        <v>0.3954</v>
      </c>
      <c r="H46" s="301">
        <v>58.95604651162791</v>
      </c>
      <c r="I46" s="301">
        <v>486</v>
      </c>
      <c r="J46" s="301">
        <v>0.3954</v>
      </c>
      <c r="K46" s="301">
        <v>58.95604651162791</v>
      </c>
      <c r="L46" s="301">
        <v>486</v>
      </c>
      <c r="M46" s="41">
        <v>0.7362</v>
      </c>
      <c r="N46" s="301">
        <v>58.95604651162791</v>
      </c>
      <c r="O46" s="301">
        <v>486</v>
      </c>
      <c r="P46" s="301">
        <v>0.3954</v>
      </c>
      <c r="Q46" s="114">
        <v>83.03377622377623</v>
      </c>
      <c r="S46" s="21"/>
      <c r="T46" s="21"/>
      <c r="U46" s="51"/>
      <c r="V46" s="52"/>
      <c r="W46" s="56"/>
      <c r="X46" s="54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</row>
    <row r="47" spans="1:35" ht="15" customHeight="1" thickBot="1">
      <c r="A47" s="411"/>
      <c r="B47" s="274">
        <v>42</v>
      </c>
      <c r="C47" s="121" t="s">
        <v>33</v>
      </c>
      <c r="D47" s="35">
        <v>1</v>
      </c>
      <c r="E47" s="35">
        <v>400</v>
      </c>
      <c r="F47" s="168">
        <v>416</v>
      </c>
      <c r="G47" s="261">
        <v>0.4137</v>
      </c>
      <c r="H47" s="261">
        <v>58.40239130434783</v>
      </c>
      <c r="I47" s="261">
        <v>491</v>
      </c>
      <c r="J47" s="261">
        <v>0.4137</v>
      </c>
      <c r="K47" s="261">
        <v>58.40239130434783</v>
      </c>
      <c r="L47" s="261">
        <v>491</v>
      </c>
      <c r="M47" s="41">
        <v>0.7654</v>
      </c>
      <c r="N47" s="261">
        <v>58.40239130434783</v>
      </c>
      <c r="O47" s="261">
        <v>491</v>
      </c>
      <c r="P47" s="261">
        <v>0.4137</v>
      </c>
      <c r="Q47" s="114">
        <v>81.929793814433</v>
      </c>
      <c r="S47" s="21"/>
      <c r="T47" s="21"/>
      <c r="U47" s="51"/>
      <c r="V47" s="52"/>
      <c r="W47" s="53"/>
      <c r="X47" s="59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</row>
    <row r="48" spans="1:35" ht="15" customHeight="1" thickBot="1">
      <c r="A48" s="411"/>
      <c r="B48" s="281">
        <v>43</v>
      </c>
      <c r="C48" s="136" t="s">
        <v>168</v>
      </c>
      <c r="D48" s="137">
        <v>1</v>
      </c>
      <c r="E48" s="137">
        <v>400</v>
      </c>
      <c r="F48" s="314">
        <v>163</v>
      </c>
      <c r="G48" s="99">
        <v>0.2602</v>
      </c>
      <c r="H48" s="99">
        <v>57.59823529411765</v>
      </c>
      <c r="I48" s="99">
        <v>683</v>
      </c>
      <c r="J48" s="99">
        <v>0.2602</v>
      </c>
      <c r="K48" s="99">
        <v>57.59823529411765</v>
      </c>
      <c r="L48" s="99">
        <v>683</v>
      </c>
      <c r="M48" s="50">
        <v>0.8581</v>
      </c>
      <c r="N48" s="99">
        <v>57.59823529411765</v>
      </c>
      <c r="O48" s="99">
        <v>683</v>
      </c>
      <c r="P48" s="99">
        <v>0.2602</v>
      </c>
      <c r="Q48" s="142">
        <v>80.3731818181818</v>
      </c>
      <c r="S48" s="21"/>
      <c r="T48" s="21"/>
      <c r="U48" s="51"/>
      <c r="V48" s="57"/>
      <c r="W48" s="53"/>
      <c r="X48" s="59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</row>
    <row r="49" spans="1:35" ht="15" customHeight="1">
      <c r="A49" s="400" t="s">
        <v>91</v>
      </c>
      <c r="B49" s="257">
        <v>44</v>
      </c>
      <c r="C49" s="254" t="s">
        <v>125</v>
      </c>
      <c r="D49" s="210">
        <v>1</v>
      </c>
      <c r="E49" s="210">
        <v>400</v>
      </c>
      <c r="F49" s="311">
        <v>564</v>
      </c>
      <c r="G49" s="301">
        <v>0</v>
      </c>
      <c r="H49" s="301">
        <v>47.88235294117647</v>
      </c>
      <c r="I49" s="301">
        <v>416</v>
      </c>
      <c r="J49" s="301">
        <v>0</v>
      </c>
      <c r="K49" s="301">
        <v>47.88235294117647</v>
      </c>
      <c r="L49" s="301">
        <v>416</v>
      </c>
      <c r="M49" s="165">
        <v>0.621</v>
      </c>
      <c r="N49" s="301">
        <v>47.88235294117647</v>
      </c>
      <c r="O49" s="301">
        <v>416</v>
      </c>
      <c r="P49" s="301">
        <v>0</v>
      </c>
      <c r="Q49" s="313">
        <v>78.9608635097493</v>
      </c>
      <c r="S49" s="21"/>
      <c r="T49" s="21"/>
      <c r="U49" s="51"/>
      <c r="V49" s="52"/>
      <c r="W49" s="53"/>
      <c r="X49" s="59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</row>
    <row r="50" spans="1:35" ht="15" customHeight="1">
      <c r="A50" s="401"/>
      <c r="B50" s="257">
        <v>45</v>
      </c>
      <c r="C50" s="316" t="s">
        <v>166</v>
      </c>
      <c r="D50" s="317">
        <v>1</v>
      </c>
      <c r="E50" s="317">
        <v>400</v>
      </c>
      <c r="F50" s="318">
        <v>519</v>
      </c>
      <c r="G50" s="301"/>
      <c r="H50" s="301"/>
      <c r="I50" s="301"/>
      <c r="J50" s="301"/>
      <c r="K50" s="301"/>
      <c r="L50" s="301"/>
      <c r="M50" s="319">
        <v>0.6861</v>
      </c>
      <c r="N50" s="301"/>
      <c r="O50" s="301"/>
      <c r="P50" s="301"/>
      <c r="Q50" s="313">
        <v>76.22807692307693</v>
      </c>
      <c r="S50" s="21"/>
      <c r="T50" s="21"/>
      <c r="U50" s="51"/>
      <c r="V50" s="52"/>
      <c r="W50" s="56"/>
      <c r="X50" s="54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</row>
    <row r="51" spans="1:35" ht="15" customHeight="1">
      <c r="A51" s="401"/>
      <c r="B51" s="257">
        <v>46</v>
      </c>
      <c r="C51" s="126" t="s">
        <v>124</v>
      </c>
      <c r="D51" s="211">
        <v>1</v>
      </c>
      <c r="E51" s="211">
        <v>400</v>
      </c>
      <c r="F51" s="259">
        <v>758</v>
      </c>
      <c r="G51" s="320"/>
      <c r="H51" s="320"/>
      <c r="I51" s="320"/>
      <c r="J51" s="320"/>
      <c r="K51" s="320"/>
      <c r="L51" s="320"/>
      <c r="M51" s="107">
        <v>0.368</v>
      </c>
      <c r="N51" s="320"/>
      <c r="O51" s="320"/>
      <c r="P51" s="320"/>
      <c r="Q51" s="313">
        <v>61.41492537313433</v>
      </c>
      <c r="S51" s="21"/>
      <c r="T51" s="21"/>
      <c r="U51" s="51"/>
      <c r="V51" s="52"/>
      <c r="W51" s="56"/>
      <c r="X51" s="54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</row>
    <row r="52" spans="1:35" ht="15.75" customHeight="1" thickBot="1">
      <c r="A52" s="402"/>
      <c r="B52" s="302">
        <v>47</v>
      </c>
      <c r="C52" s="321" t="s">
        <v>4</v>
      </c>
      <c r="D52" s="321">
        <v>1</v>
      </c>
      <c r="E52" s="302">
        <v>400</v>
      </c>
      <c r="F52" s="312">
        <v>601</v>
      </c>
      <c r="G52" s="304"/>
      <c r="H52" s="304"/>
      <c r="I52" s="304"/>
      <c r="J52" s="304"/>
      <c r="K52" s="304"/>
      <c r="L52" s="304"/>
      <c r="M52" s="271">
        <v>0.4106</v>
      </c>
      <c r="N52" s="302"/>
      <c r="O52" s="304"/>
      <c r="P52" s="304"/>
      <c r="Q52" s="339">
        <v>60.16483146067415</v>
      </c>
      <c r="S52" s="21"/>
      <c r="T52" s="21"/>
      <c r="U52" s="51"/>
      <c r="V52" s="52"/>
      <c r="W52" s="53"/>
      <c r="X52" s="59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</row>
    <row r="53" spans="19:35" ht="12.75">
      <c r="S53" s="21"/>
      <c r="T53" s="21"/>
      <c r="U53" s="51"/>
      <c r="V53" s="52"/>
      <c r="W53" s="53"/>
      <c r="X53" s="54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</row>
    <row r="54" spans="19:35" ht="12.75">
      <c r="S54" s="21"/>
      <c r="T54" s="21"/>
      <c r="U54" s="51"/>
      <c r="V54" s="52"/>
      <c r="W54" s="53"/>
      <c r="X54" s="59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</row>
    <row r="55" spans="19:35" ht="13.5" thickBot="1">
      <c r="S55" s="21"/>
      <c r="T55" s="21"/>
      <c r="U55" s="51"/>
      <c r="V55" s="52"/>
      <c r="W55" s="53"/>
      <c r="X55" s="59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</row>
    <row r="56" spans="1:35" ht="18.75" thickBot="1">
      <c r="A56" s="381" t="s">
        <v>131</v>
      </c>
      <c r="B56" s="382"/>
      <c r="C56" s="212">
        <v>48</v>
      </c>
      <c r="S56" s="21"/>
      <c r="T56" s="21"/>
      <c r="U56" s="51"/>
      <c r="V56" s="57"/>
      <c r="W56" s="53"/>
      <c r="X56" s="59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</row>
    <row r="57" spans="19:35" ht="13.5" thickBot="1">
      <c r="S57" s="21"/>
      <c r="T57" s="21"/>
      <c r="U57" s="51"/>
      <c r="V57" s="52"/>
      <c r="W57" s="53"/>
      <c r="X57" s="59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</row>
    <row r="58" spans="1:35" ht="18.75" thickBot="1">
      <c r="A58" s="98" t="s">
        <v>96</v>
      </c>
      <c r="B58" s="99"/>
      <c r="C58" s="100"/>
      <c r="D58" s="100"/>
      <c r="E58" s="97"/>
      <c r="F58" s="143">
        <v>89</v>
      </c>
      <c r="S58" s="21"/>
      <c r="T58" s="21"/>
      <c r="U58" s="51"/>
      <c r="V58" s="52"/>
      <c r="W58" s="56"/>
      <c r="X58" s="54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</row>
    <row r="59" spans="19:35" ht="12.75">
      <c r="S59" s="21"/>
      <c r="T59" s="21"/>
      <c r="U59" s="51"/>
      <c r="V59" s="57"/>
      <c r="W59" s="56"/>
      <c r="X59" s="54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</row>
    <row r="60" spans="19:35" ht="12.75">
      <c r="S60" s="21"/>
      <c r="T60" s="21"/>
      <c r="U60" s="51"/>
      <c r="V60" s="52"/>
      <c r="W60" s="53"/>
      <c r="X60" s="54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</row>
    <row r="61" spans="19:35" ht="12.75">
      <c r="S61" s="21"/>
      <c r="T61" s="21"/>
      <c r="U61" s="51"/>
      <c r="V61" s="52"/>
      <c r="W61" s="53"/>
      <c r="X61" s="54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</row>
    <row r="62" spans="19:35" ht="12.75">
      <c r="S62" s="21"/>
      <c r="T62" s="21"/>
      <c r="U62" s="51"/>
      <c r="V62" s="52"/>
      <c r="W62" s="53"/>
      <c r="X62" s="59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</row>
    <row r="63" spans="19:35" ht="12.75">
      <c r="S63" s="21"/>
      <c r="T63" s="21"/>
      <c r="U63" s="51"/>
      <c r="V63" s="52"/>
      <c r="W63" s="56"/>
      <c r="X63" s="59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</row>
    <row r="64" spans="19:35" ht="12.75">
      <c r="S64" s="21"/>
      <c r="T64" s="21"/>
      <c r="U64" s="51"/>
      <c r="V64" s="52"/>
      <c r="W64" s="53"/>
      <c r="X64" s="54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</row>
    <row r="65" spans="19:35" ht="12.75">
      <c r="S65" s="21"/>
      <c r="T65" s="21"/>
      <c r="U65" s="51"/>
      <c r="V65" s="52"/>
      <c r="W65" s="53"/>
      <c r="X65" s="59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</row>
    <row r="66" spans="19:35" ht="12.75">
      <c r="S66" s="21"/>
      <c r="T66" s="21"/>
      <c r="U66" s="51"/>
      <c r="V66" s="60"/>
      <c r="W66" s="53"/>
      <c r="X66" s="54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</row>
    <row r="67" spans="19:35" ht="12.75">
      <c r="S67" s="21"/>
      <c r="T67" s="21"/>
      <c r="U67" s="51"/>
      <c r="V67" s="52"/>
      <c r="W67" s="53"/>
      <c r="X67" s="54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</row>
    <row r="68" spans="19:35" ht="12.75">
      <c r="S68" s="21"/>
      <c r="T68" s="21"/>
      <c r="U68" s="51"/>
      <c r="V68" s="52"/>
      <c r="W68" s="56"/>
      <c r="X68" s="59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</row>
    <row r="69" spans="19:35" ht="12.75">
      <c r="S69" s="21"/>
      <c r="T69" s="21"/>
      <c r="U69" s="51"/>
      <c r="V69" s="52"/>
      <c r="W69" s="53"/>
      <c r="X69" s="59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</row>
    <row r="70" spans="19:35" ht="12.75">
      <c r="S70" s="21"/>
      <c r="T70" s="21"/>
      <c r="U70" s="51"/>
      <c r="V70" s="52"/>
      <c r="W70" s="56"/>
      <c r="X70" s="59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</row>
    <row r="71" spans="19:35" ht="12.75"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</row>
    <row r="72" spans="19:35" ht="12.75"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</row>
    <row r="73" spans="19:35" ht="12.75"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</row>
  </sheetData>
  <sheetProtection/>
  <mergeCells count="16">
    <mergeCell ref="AK12:AK14"/>
    <mergeCell ref="A49:A52"/>
    <mergeCell ref="S5:S29"/>
    <mergeCell ref="S32:S33"/>
    <mergeCell ref="S30:S31"/>
    <mergeCell ref="A5:A48"/>
    <mergeCell ref="A56:B56"/>
    <mergeCell ref="S36:T36"/>
    <mergeCell ref="AK15:AL15"/>
    <mergeCell ref="BC7:BD7"/>
    <mergeCell ref="BC2:BS3"/>
    <mergeCell ref="A2:Q3"/>
    <mergeCell ref="S2:AI3"/>
    <mergeCell ref="AK2:BA3"/>
    <mergeCell ref="AK5:AK8"/>
    <mergeCell ref="AK9:AK11"/>
  </mergeCells>
  <printOptions/>
  <pageMargins left="0.7" right="0.7" top="0.75" bottom="0.75" header="0.3" footer="0.3"/>
  <pageSetup horizontalDpi="300" verticalDpi="300" orientation="portrait" paperSize="5" scale="85" r:id="rId1"/>
  <ignoredErrors>
    <ignoredError sqref="W3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yvaldeblanquez</dc:creator>
  <cp:keywords/>
  <dc:description/>
  <cp:lastModifiedBy>ALEJANDRA</cp:lastModifiedBy>
  <cp:lastPrinted>2012-07-08T17:21:40Z</cp:lastPrinted>
  <dcterms:created xsi:type="dcterms:W3CDTF">2010-07-05T19:54:17Z</dcterms:created>
  <dcterms:modified xsi:type="dcterms:W3CDTF">2012-09-04T14:31:48Z</dcterms:modified>
  <cp:category/>
  <cp:version/>
  <cp:contentType/>
  <cp:contentStatus/>
</cp:coreProperties>
</file>